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10.1" sheetId="1" r:id="rId4"/>
    <sheet state="visible" name="Tab10.2" sheetId="2" r:id="rId5"/>
    <sheet state="visible" name="Tab10.3(a)" sheetId="3" r:id="rId6"/>
    <sheet state="visible" name="Tab10.3" sheetId="4" r:id="rId7"/>
    <sheet state="visible" name="Tab10.4" sheetId="5" r:id="rId8"/>
    <sheet state="visible" name="Tab10.4 9(contd)" sheetId="6" r:id="rId9"/>
    <sheet state="visible" name="Tab10.5" sheetId="7" r:id="rId10"/>
    <sheet state="visible" name="Tab10.6" sheetId="8" r:id="rId11"/>
    <sheet state="visible" name="Tab10.7" sheetId="9" r:id="rId12"/>
    <sheet state="visible" name="Tab10.8" sheetId="10" r:id="rId13"/>
  </sheets>
  <definedNames/>
  <calcPr/>
</workbook>
</file>

<file path=xl/sharedStrings.xml><?xml version="1.0" encoding="utf-8"?>
<sst xmlns="http://schemas.openxmlformats.org/spreadsheetml/2006/main" count="343" uniqueCount="217">
  <si>
    <t>TABLE 10.1: BALANCE OF PAYMENTS ESTIMATES, FY 1997/98 TO 2000/01</t>
  </si>
  <si>
    <t>Item</t>
  </si>
  <si>
    <t>1997/98</t>
  </si>
  <si>
    <t>1998/99</t>
  </si>
  <si>
    <t>1999/2000</t>
  </si>
  <si>
    <t>2000/2001*</t>
  </si>
  <si>
    <t>Exports,fob</t>
  </si>
  <si>
    <t>4460.00</t>
  </si>
  <si>
    <t xml:space="preserve">  India</t>
  </si>
  <si>
    <t>4181.00</t>
  </si>
  <si>
    <t xml:space="preserve">  Other</t>
  </si>
  <si>
    <t>279.00</t>
  </si>
  <si>
    <t>Imports,cif</t>
  </si>
  <si>
    <t>-9986.0</t>
  </si>
  <si>
    <t>-7388.1</t>
  </si>
  <si>
    <t>-2597.9</t>
  </si>
  <si>
    <t>Trade balance</t>
  </si>
  <si>
    <t>-4778.6</t>
  </si>
  <si>
    <t>-2469.5</t>
  </si>
  <si>
    <t>-2039.1</t>
  </si>
  <si>
    <t>Services &amp; transfer receipts</t>
  </si>
  <si>
    <t>Services &amp; transfer payments</t>
  </si>
  <si>
    <t>-4492.2</t>
  </si>
  <si>
    <t>-2890.8</t>
  </si>
  <si>
    <t>-1601.4</t>
  </si>
  <si>
    <t>Current account balance</t>
  </si>
  <si>
    <t>-5817.8</t>
  </si>
  <si>
    <t>-3956.4</t>
  </si>
  <si>
    <t>-1861.4</t>
  </si>
  <si>
    <t>Foreign aid</t>
  </si>
  <si>
    <t>Other loans</t>
  </si>
  <si>
    <t>0.00</t>
  </si>
  <si>
    <t>Foreign Direct Investment</t>
  </si>
  <si>
    <t>-</t>
  </si>
  <si>
    <t>Errors and omissions</t>
  </si>
  <si>
    <t>-378.8</t>
  </si>
  <si>
    <t>-663.9</t>
  </si>
  <si>
    <t>Overall balance</t>
  </si>
  <si>
    <t>631.00</t>
  </si>
  <si>
    <t>Note: Figures in the brackets refers to negative sign. * Preliminary estimates.</t>
  </si>
  <si>
    <t>Source: Royal Monetary Authority, Thimphu</t>
  </si>
  <si>
    <t>TABLE 10.2:VALUE OF EXPORTS AND IMPORTS, BHUTAN, CALENDAR YEAR FROM 1997 TO 2000</t>
  </si>
  <si>
    <t>Trade</t>
  </si>
  <si>
    <t>1989</t>
  </si>
  <si>
    <t>1990</t>
  </si>
  <si>
    <t>1991</t>
  </si>
  <si>
    <t>1992</t>
  </si>
  <si>
    <t>1993</t>
  </si>
  <si>
    <t>Exports</t>
  </si>
  <si>
    <t xml:space="preserve">   India</t>
  </si>
  <si>
    <t xml:space="preserve">   Third Countries</t>
  </si>
  <si>
    <t>Imports</t>
  </si>
  <si>
    <t>Balance of trade</t>
  </si>
  <si>
    <t>-4490.44</t>
  </si>
  <si>
    <t>-3085.65</t>
  </si>
  <si>
    <t>-1404.8</t>
  </si>
  <si>
    <t>Note: Figures within bracket in the Trade balance rows indicate deficit (-).</t>
  </si>
  <si>
    <t>Source: CSO, Ministry of Planning and Division of Revenue and Customs, Thimphu.</t>
  </si>
  <si>
    <t>TABLE 10.3(a):COMMODITIES  OF IMPORT  FROM THIRD COUNTRIES, CALENDAR YEAR FROM 2000</t>
  </si>
  <si>
    <t>Commodity</t>
  </si>
  <si>
    <t xml:space="preserve"> Million</t>
  </si>
  <si>
    <t>Share</t>
  </si>
  <si>
    <t>Nu.</t>
  </si>
  <si>
    <t>(%)</t>
  </si>
  <si>
    <t>Animal Products</t>
  </si>
  <si>
    <t>Vegetable,Fruits,Nuts,Cofee,Cereals and seeds</t>
  </si>
  <si>
    <t>Vegetable fats and oils</t>
  </si>
  <si>
    <t>Whiskies and prepared foodstuffs and Bevearages</t>
  </si>
  <si>
    <t>Mineral Oils and fuels</t>
  </si>
  <si>
    <t>..</t>
  </si>
  <si>
    <t>Products of Chemical Industeries</t>
  </si>
  <si>
    <t>Medicines and Pharmaceuticals</t>
  </si>
  <si>
    <t>Facial creams,soaps and perfumes</t>
  </si>
  <si>
    <t>Glues and Cello Tapes</t>
  </si>
  <si>
    <t>Photographic Films and materials</t>
  </si>
  <si>
    <t>Insecticides and Disinfectants</t>
  </si>
  <si>
    <t>Plastic,Rubber and leather Goods</t>
  </si>
  <si>
    <t>Wood and wood pulp products</t>
  </si>
  <si>
    <t>Textiles</t>
  </si>
  <si>
    <t>Machinary,mechanical appliances,base metals,</t>
  </si>
  <si>
    <t>and elctronic items</t>
  </si>
  <si>
    <t>Creamic cups,Melamine</t>
  </si>
  <si>
    <t>Trekking items,footwears,carpets</t>
  </si>
  <si>
    <t>Miscellaneous manufactured articles</t>
  </si>
  <si>
    <t>Precious and semi-precious metals</t>
  </si>
  <si>
    <t>Tobacco and ciggerette</t>
  </si>
  <si>
    <t>Personal effects</t>
  </si>
  <si>
    <t>TABLE 10.3(b):COMMODITIES OF EXPORT TO THIRD COUNTRIES, CALENDAR YEAR FROM 2000</t>
  </si>
  <si>
    <t>Vegetable and fruits</t>
  </si>
  <si>
    <t>Processed foods</t>
  </si>
  <si>
    <t>Mineral products</t>
  </si>
  <si>
    <t>Plastic products</t>
  </si>
  <si>
    <t>Photographic films</t>
  </si>
  <si>
    <t>Wood products and Wood pulp products</t>
  </si>
  <si>
    <t>Coins</t>
  </si>
  <si>
    <t>Base metals and Base metal products</t>
  </si>
  <si>
    <t>Machinary</t>
  </si>
  <si>
    <t>Philatic products</t>
  </si>
  <si>
    <t>Handicrafts products</t>
  </si>
  <si>
    <t>Postal packages</t>
  </si>
  <si>
    <t>Fishing Equipments</t>
  </si>
  <si>
    <t>Musical Instruments</t>
  </si>
  <si>
    <t>Instruments,Aooliances and Apparatus</t>
  </si>
  <si>
    <t>Household items and Personal effects</t>
  </si>
  <si>
    <t>TABLE 10.4:TEN MAJOR COMMODITIES OF EXPORT TO THIRD COUNTRIES CALENDER YEAR 2000</t>
  </si>
  <si>
    <t>Million</t>
  </si>
  <si>
    <t>Rank</t>
  </si>
  <si>
    <t>Oranges</t>
  </si>
  <si>
    <t>Coal,Bitumenous</t>
  </si>
  <si>
    <t>Apples</t>
  </si>
  <si>
    <t>Gypsun</t>
  </si>
  <si>
    <t>Dolomite Powdered</t>
  </si>
  <si>
    <t>Limestone</t>
  </si>
  <si>
    <t>Lemon Grass Oil</t>
  </si>
  <si>
    <t>Towel,Toilet Linen and Kitchen linen</t>
  </si>
  <si>
    <t>Garments for Male</t>
  </si>
  <si>
    <t>Postal Packages not Classified</t>
  </si>
  <si>
    <t xml:space="preserve">TABLE 10.4(Cont):TEN MAJOR COMMODITIES OF IMPORT TO AND FROM THIRD COUNTRIES </t>
  </si>
  <si>
    <t xml:space="preserve">           CALENDAR YEAR 2000</t>
  </si>
  <si>
    <t>%</t>
  </si>
  <si>
    <t>Passanger Car Diesel Engine</t>
  </si>
  <si>
    <t>Spare Parts of Aircrafts or Helicopters</t>
  </si>
  <si>
    <t>Spare Parts of Bull Dozers or Angle dozers</t>
  </si>
  <si>
    <t>Parts of Computers</t>
  </si>
  <si>
    <t>Dumpers</t>
  </si>
  <si>
    <t>Coke and Semi-coke</t>
  </si>
  <si>
    <t>Polythylene Granules</t>
  </si>
  <si>
    <t>Other Machines having Individual Functions</t>
  </si>
  <si>
    <t>Bulldozers and Angle-Dozers</t>
  </si>
  <si>
    <t>Clutches and Shaft Coupling</t>
  </si>
  <si>
    <t>Source: CSO, Ministry of Planning and Division of Revenue &amp; Custom, Thimphu</t>
  </si>
  <si>
    <t>TABLE 10.5: VALUE AND ITS PERCENTAGE SHARE OF EXPORTS TO TEN SELECTED COUNTRIES EACH YEAR,</t>
  </si>
  <si>
    <t xml:space="preserve">            CALENDAR YEAR FROM  2000</t>
  </si>
  <si>
    <t>Country</t>
  </si>
  <si>
    <t>India</t>
  </si>
  <si>
    <t>Bangladesh</t>
  </si>
  <si>
    <t>Singapore</t>
  </si>
  <si>
    <t>Netherland</t>
  </si>
  <si>
    <t>Austria</t>
  </si>
  <si>
    <t>Germany</t>
  </si>
  <si>
    <t>Thailand</t>
  </si>
  <si>
    <t>Nepal</t>
  </si>
  <si>
    <t>Japan</t>
  </si>
  <si>
    <t>U.S.A</t>
  </si>
  <si>
    <t>Brazil</t>
  </si>
  <si>
    <t>Canada</t>
  </si>
  <si>
    <t>Denmark</t>
  </si>
  <si>
    <t>France</t>
  </si>
  <si>
    <t>Hong Kong</t>
  </si>
  <si>
    <t>Italy</t>
  </si>
  <si>
    <t>Malaysia</t>
  </si>
  <si>
    <t>Switzerland</t>
  </si>
  <si>
    <t>Taiwan</t>
  </si>
  <si>
    <t>United Kingdom</t>
  </si>
  <si>
    <t>All countries</t>
  </si>
  <si>
    <t>Source: CSO, Ministry of Planning and Division of Revenue &amp; Customs, Thimphu.</t>
  </si>
  <si>
    <t>TABLE 10.6: VALUE AND ITS PERCENTAGE SHARE OF IMPORTS TO TEN SELECTED COUNTRIES</t>
  </si>
  <si>
    <t xml:space="preserve">            EACH YEAR,CALENDAR YEAR FROM 2000</t>
  </si>
  <si>
    <t>Norway</t>
  </si>
  <si>
    <t>Hongkong</t>
  </si>
  <si>
    <t>Korea, south</t>
  </si>
  <si>
    <t>Australia</t>
  </si>
  <si>
    <t>U.K</t>
  </si>
  <si>
    <t>China</t>
  </si>
  <si>
    <t>Spain</t>
  </si>
  <si>
    <t>Belgium</t>
  </si>
  <si>
    <t>Kuwait</t>
  </si>
  <si>
    <t>Phillipines</t>
  </si>
  <si>
    <t>TABLE 10.7: GROSS INTERNATIONAL RESERVES, 1996/97 TO 2000/01</t>
  </si>
  <si>
    <t>Money reserves</t>
  </si>
  <si>
    <t>1989/90</t>
  </si>
  <si>
    <t>1990/91</t>
  </si>
  <si>
    <t>1991/92</t>
  </si>
  <si>
    <t>1992/93</t>
  </si>
  <si>
    <t>1993/94</t>
  </si>
  <si>
    <t>1996/97</t>
  </si>
  <si>
    <t>1999/00</t>
  </si>
  <si>
    <t>2000/01</t>
  </si>
  <si>
    <t>Millions of Rupee</t>
  </si>
  <si>
    <t>Rupee reserves (million)</t>
  </si>
  <si>
    <t xml:space="preserve">   Royal Monetary Authority</t>
  </si>
  <si>
    <t xml:space="preserve">   Bank of Bhutan</t>
  </si>
  <si>
    <t xml:space="preserve">   Bank National Bhutan </t>
  </si>
  <si>
    <t xml:space="preserve">Royal Insurance Coperation </t>
  </si>
  <si>
    <t xml:space="preserve">     of Bhutan</t>
  </si>
  <si>
    <t>Millions of US Dollars</t>
  </si>
  <si>
    <t xml:space="preserve">Convertible currency </t>
  </si>
  <si>
    <t xml:space="preserve">   Royal Monetary Authority (a)</t>
  </si>
  <si>
    <t xml:space="preserve">   Royal Government</t>
  </si>
  <si>
    <t xml:space="preserve">  -</t>
  </si>
  <si>
    <t xml:space="preserve">   Bank National Bhutan</t>
  </si>
  <si>
    <t xml:space="preserve">   Royal Insurance Corporation</t>
  </si>
  <si>
    <t xml:space="preserve">   of Bhutan (RICB)</t>
  </si>
  <si>
    <t>All reserves (million US $)</t>
  </si>
  <si>
    <t>(a) Including reserve tranche position in the Fund</t>
  </si>
  <si>
    <t>TABLE 10.8: MONTHLY AVERAGE EXCHANGE RATES, NGULTRUMS PER US DOLLAR, 1997 TO 2001</t>
  </si>
  <si>
    <t>Month</t>
  </si>
  <si>
    <t>1986</t>
  </si>
  <si>
    <t>1987</t>
  </si>
  <si>
    <t>1988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</si>
  <si>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</si>
  <si>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</si>
  <si>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</si>
  <si>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</si>
  <si>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</si>
  <si>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</si>
  <si>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</si>
  <si>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</si>
  <si>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</si>
  <si>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</si>
  <si>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</si>
  <si>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</si>
  <si>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Calendar year average</t>
  </si>
  <si>
    <t>Fiscal year average</t>
  </si>
  <si>
    <t>1986/87</t>
  </si>
  <si>
    <t>1987/88</t>
  </si>
  <si>
    <t>1988/89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</si>
</sst>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#,##0.0_);\(#,##0.0\)"/>
    <numFmt numFmtId="165" formatCode="0.00_)"/>
    <numFmt numFmtId="166" formatCode="0.0_)"/>
    <numFmt numFmtId="167" formatCode="0_)"/>
    <numFmt numFmtId="168" formatCode="0.000_)"/>
    <numFmt numFmtId="169" formatCode="#,##0.0000_);\(#,##0.0000\)"/>
    <numFmt numFmtId="170" formatCode="#,##0.000_);\(#,##0.000\)"/>
    <numFmt numFmtId="171" formatCode="#,##0.00000_);\(#,##0.00000\)"/>
  </numFmts>
  <fonts count="6">
    <font>
      <sz val="10.0"/>
      <color rgb="FF000000"/>
      <name val="Calibri"/>
      <scheme val="minor"/>
    </font>
    <font>
      <sz val="8.0"/>
      <color theme="1"/>
      <name val="Book Antiqua"/>
    </font>
    <font>
      <sz val="8.0"/>
      <color theme="1"/>
      <name val="Courier"/>
    </font>
    <font>
      <sz val="10.0"/>
      <color theme="1"/>
      <name val="Arial"/>
    </font>
    <font/>
    <font>
      <sz val="10.0"/>
      <color theme="1"/>
      <name val="Book Antiqua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1" fillId="0" fontId="1" numFmtId="165" xfId="0" applyAlignment="1" applyBorder="1" applyFont="1" applyNumberFormat="1">
      <alignment horizontal="left" shrinkToFit="0" vertical="bottom" wrapText="0"/>
    </xf>
    <xf borderId="1" fillId="0" fontId="1" numFmtId="164" xfId="0" applyAlignment="1" applyBorder="1" applyFont="1" applyNumberFormat="1">
      <alignment horizontal="right" shrinkToFit="0" vertical="bottom" wrapText="0"/>
    </xf>
    <xf borderId="0" fillId="0" fontId="1" numFmtId="165" xfId="0" applyAlignment="1" applyFont="1" applyNumberFormat="1">
      <alignment horizontal="left" shrinkToFit="0" vertical="bottom" wrapText="0"/>
    </xf>
    <xf borderId="0" fillId="0" fontId="1" numFmtId="39" xfId="0" applyAlignment="1" applyFont="1" applyNumberFormat="1">
      <alignment shrinkToFit="0" vertical="bottom" wrapText="0"/>
    </xf>
    <xf borderId="0" fillId="0" fontId="1" numFmtId="39" xfId="0" applyAlignment="1" applyFont="1" applyNumberFormat="1">
      <alignment horizontal="right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1" numFmtId="39" xfId="0" applyAlignment="1" applyFont="1" applyNumberFormat="1">
      <alignment horizontal="center" shrinkToFit="0" vertical="bottom" wrapText="0"/>
    </xf>
    <xf borderId="0" fillId="0" fontId="3" numFmtId="0" xfId="0" applyAlignment="1" applyFont="1">
      <alignment horizontal="right" shrinkToFit="0" vertical="bottom" wrapText="0"/>
    </xf>
    <xf borderId="2" fillId="0" fontId="1" numFmtId="164" xfId="0" applyAlignment="1" applyBorder="1" applyFont="1" applyNumberFormat="1">
      <alignment horizontal="left" shrinkToFit="0" vertical="bottom" wrapText="0"/>
    </xf>
    <xf borderId="2" fillId="0" fontId="1" numFmtId="39" xfId="0" applyAlignment="1" applyBorder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right" shrinkToFit="0" vertical="bottom" wrapText="0"/>
    </xf>
    <xf borderId="2" fillId="0" fontId="1" numFmtId="39" xfId="0" applyAlignment="1" applyBorder="1" applyFont="1" applyNumberFormat="1">
      <alignment horizontal="right" shrinkToFit="0" vertical="bottom" wrapText="0"/>
    </xf>
    <xf borderId="0" fillId="0" fontId="1" numFmtId="166" xfId="0" applyAlignment="1" applyFont="1" applyNumberFormat="1">
      <alignment horizontal="left" shrinkToFit="0" vertical="bottom" wrapText="0"/>
    </xf>
    <xf borderId="1" fillId="0" fontId="1" numFmtId="166" xfId="0" applyAlignment="1" applyBorder="1" applyFont="1" applyNumberFormat="1">
      <alignment horizontal="left" shrinkToFit="0" vertical="bottom" wrapText="0"/>
    </xf>
    <xf borderId="1" fillId="0" fontId="1" numFmtId="166" xfId="0" applyAlignment="1" applyBorder="1" applyFont="1" applyNumberFormat="1">
      <alignment horizontal="center" shrinkToFit="0" vertical="bottom" wrapText="0"/>
    </xf>
    <xf borderId="1" fillId="0" fontId="1" numFmtId="167" xfId="0" applyAlignment="1" applyBorder="1" applyFont="1" applyNumberFormat="1">
      <alignment horizontal="center" shrinkToFit="0" vertical="bottom" wrapText="0"/>
    </xf>
    <xf borderId="1" fillId="0" fontId="1" numFmtId="167" xfId="0" applyAlignment="1" applyBorder="1" applyFont="1" applyNumberFormat="1">
      <alignment horizontal="right" shrinkToFit="0" vertical="bottom" wrapText="0"/>
    </xf>
    <xf borderId="0" fillId="0" fontId="1" numFmtId="167" xfId="0" applyAlignment="1" applyFont="1" applyNumberFormat="1">
      <alignment horizontal="center" shrinkToFit="0" vertical="bottom" wrapText="0"/>
    </xf>
    <xf borderId="0" fillId="0" fontId="1" numFmtId="166" xfId="0" applyAlignment="1" applyFont="1" applyNumberFormat="1">
      <alignment horizontal="center" shrinkToFit="0" vertical="bottom" wrapText="0"/>
    </xf>
    <xf borderId="2" fillId="0" fontId="1" numFmtId="166" xfId="0" applyAlignment="1" applyBorder="1" applyFont="1" applyNumberFormat="1">
      <alignment horizontal="left" shrinkToFit="0" vertical="bottom" wrapText="0"/>
    </xf>
    <xf borderId="0" fillId="0" fontId="1" numFmtId="0" xfId="0" applyAlignment="1" applyFont="1">
      <alignment horizontal="left" shrinkToFit="0" vertical="bottom" wrapText="0"/>
    </xf>
    <xf borderId="3" fillId="0" fontId="1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4" numFmtId="0" xfId="0" applyBorder="1" applyFont="1"/>
    <xf borderId="2" fillId="0" fontId="1" numFmtId="0" xfId="0" applyAlignment="1" applyBorder="1" applyFont="1">
      <alignment horizontal="left" shrinkToFit="0" vertical="bottom" wrapText="0"/>
    </xf>
    <xf borderId="0" fillId="0" fontId="1" numFmtId="2" xfId="0" applyAlignment="1" applyFont="1" applyNumberFormat="1">
      <alignment horizontal="right" shrinkToFit="0" vertical="bottom" wrapText="0"/>
    </xf>
    <xf borderId="0" fillId="0" fontId="1" numFmtId="2" xfId="0" applyAlignment="1" applyFont="1" applyNumberFormat="1">
      <alignment shrinkToFit="0" vertical="bottom" wrapText="0"/>
    </xf>
    <xf borderId="2" fillId="0" fontId="1" numFmtId="2" xfId="0" applyAlignment="1" applyBorder="1" applyFont="1" applyNumberFormat="1">
      <alignment horizontal="right" shrinkToFit="0" vertical="bottom" wrapText="0"/>
    </xf>
    <xf borderId="0" fillId="0" fontId="1" numFmtId="2" xfId="0" applyAlignment="1" applyFont="1" applyNumberFormat="1">
      <alignment horizontal="left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1" numFmtId="165" xfId="0" applyAlignment="1" applyFont="1" applyNumberFormat="1">
      <alignment shrinkToFit="0" vertical="bottom" wrapText="0"/>
    </xf>
    <xf borderId="0" fillId="0" fontId="1" numFmtId="165" xfId="0" applyAlignment="1" applyFont="1" applyNumberFormat="1">
      <alignment horizontal="right" shrinkToFit="0" vertical="bottom" wrapText="0"/>
    </xf>
    <xf borderId="2" fillId="0" fontId="1" numFmtId="165" xfId="0" applyAlignment="1" applyBorder="1" applyFont="1" applyNumberFormat="1">
      <alignment horizontal="center" shrinkToFit="0" vertical="bottom" wrapText="0"/>
    </xf>
    <xf borderId="0" fillId="0" fontId="2" numFmtId="165" xfId="0" applyAlignment="1" applyFont="1" applyNumberFormat="1">
      <alignment horizontal="right" shrinkToFit="0" vertical="bottom" wrapText="0"/>
    </xf>
    <xf borderId="0" fillId="0" fontId="2" numFmtId="165" xfId="0" applyAlignment="1" applyFont="1" applyNumberFormat="1">
      <alignment shrinkToFit="0" vertical="bottom" wrapText="0"/>
    </xf>
    <xf borderId="0" fillId="0" fontId="2" numFmtId="2" xfId="0" applyAlignment="1" applyFont="1" applyNumberFormat="1">
      <alignment shrinkToFit="0" vertical="bottom" wrapText="0"/>
    </xf>
    <xf borderId="0" fillId="0" fontId="2" numFmtId="39" xfId="0" applyAlignment="1" applyFont="1" applyNumberFormat="1">
      <alignment horizontal="left" shrinkToFit="0" vertical="bottom" wrapText="0"/>
    </xf>
    <xf borderId="0" fillId="0" fontId="2" numFmtId="39" xfId="0" applyAlignment="1" applyFont="1" applyNumberFormat="1">
      <alignment shrinkToFit="0" vertical="bottom" wrapText="0"/>
    </xf>
    <xf borderId="0" fillId="0" fontId="2" numFmtId="39" xfId="0" applyAlignment="1" applyFont="1" applyNumberFormat="1">
      <alignment horizontal="right" shrinkToFit="0" vertical="bottom" wrapText="0"/>
    </xf>
    <xf borderId="0" fillId="0" fontId="2" numFmtId="168" xfId="0" applyAlignment="1" applyFont="1" applyNumberFormat="1">
      <alignment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0" fillId="0" fontId="1" numFmtId="166" xfId="0" applyAlignment="1" applyFont="1" applyNumberFormat="1">
      <alignment shrinkToFit="0" vertical="bottom" wrapText="0"/>
    </xf>
    <xf borderId="0" fillId="0" fontId="2" numFmtId="166" xfId="0" applyAlignment="1" applyFont="1" applyNumberFormat="1">
      <alignment shrinkToFit="0" vertical="bottom" wrapText="0"/>
    </xf>
    <xf borderId="2" fillId="0" fontId="1" numFmtId="165" xfId="0" applyAlignment="1" applyBorder="1" applyFont="1" applyNumberFormat="1">
      <alignment horizontal="right" shrinkToFit="0" vertical="bottom" wrapText="0"/>
    </xf>
    <xf borderId="0" fillId="0" fontId="2" numFmtId="165" xfId="0" applyAlignment="1" applyFont="1" applyNumberFormat="1">
      <alignment horizontal="left" shrinkToFit="0" vertical="bottom" wrapText="0"/>
    </xf>
    <xf borderId="0" fillId="0" fontId="5" numFmtId="0" xfId="0" applyAlignment="1" applyFont="1">
      <alignment shrinkToFit="0" vertical="bottom" wrapText="0"/>
    </xf>
    <xf borderId="3" fillId="0" fontId="1" numFmtId="165" xfId="0" applyAlignment="1" applyBorder="1" applyFont="1" applyNumberFormat="1">
      <alignment shrinkToFit="0" vertical="bottom" wrapText="0"/>
    </xf>
    <xf borderId="3" fillId="0" fontId="1" numFmtId="165" xfId="0" applyAlignment="1" applyBorder="1" applyFont="1" applyNumberFormat="1">
      <alignment horizontal="right" shrinkToFit="0" vertical="bottom" wrapText="0"/>
    </xf>
    <xf borderId="2" fillId="0" fontId="5" numFmtId="0" xfId="0" applyAlignment="1" applyBorder="1" applyFont="1">
      <alignment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2" numFmtId="164" xfId="0" applyAlignment="1" applyFont="1" applyNumberFormat="1">
      <alignment shrinkToFit="0" vertical="bottom" wrapText="0"/>
    </xf>
    <xf borderId="0" fillId="0" fontId="2" numFmtId="37" xfId="0" applyAlignment="1" applyFont="1" applyNumberFormat="1">
      <alignment shrinkToFit="0" vertical="bottom" wrapText="0"/>
    </xf>
    <xf borderId="0" fillId="0" fontId="1" numFmtId="169" xfId="0" applyAlignment="1" applyFont="1" applyNumberFormat="1">
      <alignment shrinkToFit="0" vertical="bottom" wrapText="0"/>
    </xf>
    <xf borderId="0" fillId="0" fontId="1" numFmtId="37" xfId="0" applyAlignment="1" applyFont="1" applyNumberFormat="1">
      <alignment horizontal="right" shrinkToFit="0" vertical="bottom" wrapText="0"/>
    </xf>
    <xf borderId="0" fillId="0" fontId="1" numFmtId="170" xfId="0" applyAlignment="1" applyFont="1" applyNumberFormat="1">
      <alignment shrinkToFit="0" vertical="bottom" wrapText="0"/>
    </xf>
    <xf borderId="0" fillId="0" fontId="1" numFmtId="171" xfId="0" applyAlignment="1" applyFont="1" applyNumberFormat="1">
      <alignment shrinkToFit="0" vertical="bottom" wrapText="0"/>
    </xf>
    <xf borderId="2" fillId="0" fontId="2" numFmtId="165" xfId="0" applyAlignment="1" applyBorder="1" applyFont="1" applyNumberFormat="1">
      <alignment horizontal="right" shrinkToFit="0" vertical="bottom" wrapText="0"/>
    </xf>
    <xf borderId="1" fillId="0" fontId="1" numFmtId="166" xfId="0" applyAlignment="1" applyBorder="1" applyFont="1" applyNumberFormat="1">
      <alignment horizontal="right" shrinkToFit="0" vertical="bottom" wrapText="0"/>
    </xf>
    <xf borderId="0" fillId="0" fontId="2" numFmtId="166" xfId="0" applyAlignment="1" applyFont="1" applyNumberFormat="1">
      <alignment horizontal="right" shrinkToFit="0" vertical="bottom" wrapText="0"/>
    </xf>
    <xf borderId="2" fillId="0" fontId="1" numFmtId="165" xfId="0" applyAlignment="1" applyBorder="1" applyFont="1" applyNumberFormat="1">
      <alignment shrinkToFit="0" vertical="bottom" wrapText="0"/>
    </xf>
    <xf borderId="0" fillId="0" fontId="3" numFmtId="166" xfId="0" applyAlignment="1" applyFont="1" applyNumberFormat="1">
      <alignment horizontal="left" shrinkToFit="0" vertical="bottom" wrapText="0"/>
    </xf>
    <xf borderId="0" fillId="0" fontId="3" numFmtId="166" xfId="0" applyAlignment="1" applyFont="1" applyNumberFormat="1">
      <alignment horizontal="right" shrinkToFit="0" vertical="bottom" wrapText="0"/>
    </xf>
    <xf borderId="0" fillId="0" fontId="3" numFmtId="165" xfId="0" applyAlignment="1" applyFont="1" applyNumberFormat="1">
      <alignment shrinkToFit="0" vertical="bottom" wrapText="0"/>
    </xf>
    <xf borderId="0" fillId="0" fontId="3" numFmtId="165" xfId="0" applyAlignment="1" applyFont="1" applyNumberFormat="1">
      <alignment horizontal="left" shrinkToFit="0" vertical="bottom" wrapText="0"/>
    </xf>
    <xf borderId="1" fillId="0" fontId="1" numFmtId="165" xfId="0" applyAlignment="1" applyBorder="1" applyFont="1" applyNumberFormat="1">
      <alignment horizontal="right" shrinkToFit="0" vertical="bottom" wrapText="0"/>
    </xf>
    <xf borderId="1" fillId="0" fontId="1" numFmtId="167" xfId="0" applyAlignment="1" applyBorder="1" applyFont="1" applyNumberFormat="1">
      <alignment shrinkToFit="0" vertical="bottom" wrapText="0"/>
    </xf>
    <xf borderId="0" fillId="0" fontId="1" numFmtId="167" xfId="0" applyAlignment="1" applyFont="1" applyNumberFormat="1">
      <alignment shrinkToFit="0" vertical="bottom" wrapText="0"/>
    </xf>
    <xf borderId="2" fillId="0" fontId="1" numFmtId="165" xfId="0" applyAlignment="1" applyBorder="1" applyFont="1" applyNumberForma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29"/>
    <col customWidth="1" min="2" max="2" width="12.71"/>
    <col customWidth="1" min="3" max="4" width="12.14"/>
    <col customWidth="1" min="5" max="5" width="12.29"/>
    <col customWidth="1" min="6" max="7" width="10.71"/>
    <col customWidth="1" min="8" max="8" width="10.57"/>
    <col customWidth="1" min="9" max="9" width="11.29"/>
    <col customWidth="1" min="10" max="26" width="8.0"/>
  </cols>
  <sheetData>
    <row r="1" ht="13.5" customHeight="1">
      <c r="A1" s="1" t="s">
        <v>0</v>
      </c>
      <c r="I1" s="2"/>
    </row>
    <row r="2" ht="13.5" hidden="1" customHeight="1">
      <c r="A2" s="1"/>
      <c r="B2" s="3"/>
      <c r="C2" s="3"/>
      <c r="D2" s="3"/>
      <c r="E2" s="3"/>
      <c r="F2" s="3"/>
      <c r="G2" s="3"/>
      <c r="H2" s="3"/>
      <c r="I2" s="2"/>
    </row>
    <row r="3" ht="13.5" customHeight="1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3"/>
      <c r="G3" s="3"/>
      <c r="H3" s="3"/>
    </row>
    <row r="4" ht="13.5" customHeight="1">
      <c r="A4" s="6" t="s">
        <v>6</v>
      </c>
      <c r="B4" s="7">
        <f>SUM(B5:B6)</f>
        <v>4274.18</v>
      </c>
      <c r="C4" s="8" t="s">
        <v>7</v>
      </c>
      <c r="D4" s="7">
        <v>4987.86</v>
      </c>
      <c r="E4" s="8">
        <v>5207.3</v>
      </c>
      <c r="F4" s="3"/>
      <c r="G4" s="3"/>
      <c r="H4" s="3"/>
    </row>
    <row r="5" ht="13.5" customHeight="1">
      <c r="A5" s="1" t="s">
        <v>8</v>
      </c>
      <c r="B5" s="7">
        <v>4041.94</v>
      </c>
      <c r="C5" s="9" t="s">
        <v>9</v>
      </c>
      <c r="D5" s="3">
        <v>4711.23</v>
      </c>
      <c r="E5" s="8">
        <v>4918.5</v>
      </c>
      <c r="F5" s="3"/>
      <c r="G5" s="3"/>
      <c r="H5" s="3"/>
    </row>
    <row r="6" ht="13.5" customHeight="1">
      <c r="A6" s="6" t="s">
        <v>10</v>
      </c>
      <c r="B6" s="7">
        <v>232.24</v>
      </c>
      <c r="C6" s="9" t="s">
        <v>11</v>
      </c>
      <c r="D6" s="3">
        <v>276.63</v>
      </c>
      <c r="E6" s="8">
        <v>288.8</v>
      </c>
      <c r="F6" s="3"/>
      <c r="G6" s="3"/>
      <c r="H6" s="3"/>
    </row>
    <row r="7" ht="13.5" customHeight="1">
      <c r="A7" s="1" t="s">
        <v>12</v>
      </c>
      <c r="B7" s="7">
        <v>-5226.1</v>
      </c>
      <c r="C7" s="3">
        <v>-6988.43</v>
      </c>
      <c r="D7" s="3">
        <v>-8074.72</v>
      </c>
      <c r="E7" s="8" t="s">
        <v>13</v>
      </c>
      <c r="F7" s="3"/>
      <c r="G7" s="3"/>
      <c r="H7" s="3"/>
    </row>
    <row r="8" ht="13.5" customHeight="1">
      <c r="A8" s="6" t="s">
        <v>8</v>
      </c>
      <c r="B8" s="7">
        <v>-3684.74</v>
      </c>
      <c r="C8" s="3">
        <v>-4994.03</v>
      </c>
      <c r="D8" s="3">
        <v>-6065.71</v>
      </c>
      <c r="E8" s="8" t="s">
        <v>14</v>
      </c>
      <c r="F8" s="3"/>
      <c r="G8" s="3"/>
      <c r="H8" s="3"/>
    </row>
    <row r="9" ht="13.5" customHeight="1">
      <c r="A9" s="1" t="s">
        <v>10</v>
      </c>
      <c r="B9" s="7">
        <v>-1541.36</v>
      </c>
      <c r="C9" s="3">
        <v>-1994.4</v>
      </c>
      <c r="D9" s="3">
        <v>-2009.01</v>
      </c>
      <c r="E9" s="8" t="s">
        <v>15</v>
      </c>
      <c r="F9" s="3"/>
      <c r="G9" s="3"/>
      <c r="H9" s="3"/>
    </row>
    <row r="10" ht="13.5" customHeight="1">
      <c r="A10" s="6" t="s">
        <v>16</v>
      </c>
      <c r="B10" s="7">
        <v>-951.92</v>
      </c>
      <c r="C10" s="3">
        <v>-2528.43</v>
      </c>
      <c r="D10" s="3">
        <v>-3086.86</v>
      </c>
      <c r="E10" s="8" t="s">
        <v>17</v>
      </c>
      <c r="F10" s="3"/>
      <c r="G10" s="3"/>
      <c r="H10" s="3"/>
    </row>
    <row r="11" ht="13.5" customHeight="1">
      <c r="A11" s="6" t="s">
        <v>8</v>
      </c>
      <c r="B11" s="7">
        <v>357.2</v>
      </c>
      <c r="C11" s="3">
        <v>-813.03</v>
      </c>
      <c r="D11" s="3">
        <v>-1354.48</v>
      </c>
      <c r="E11" s="8" t="s">
        <v>18</v>
      </c>
      <c r="F11" s="3"/>
      <c r="G11" s="3"/>
      <c r="H11" s="3"/>
    </row>
    <row r="12" ht="13.5" customHeight="1">
      <c r="A12" s="1" t="s">
        <v>10</v>
      </c>
      <c r="B12" s="7">
        <v>-1309.12</v>
      </c>
      <c r="C12" s="3">
        <v>-1715.4</v>
      </c>
      <c r="D12" s="3">
        <v>-1732.38</v>
      </c>
      <c r="E12" s="8" t="s">
        <v>19</v>
      </c>
      <c r="F12" s="3"/>
      <c r="G12" s="3"/>
      <c r="H12" s="3"/>
    </row>
    <row r="13" ht="13.5" customHeight="1">
      <c r="A13" s="1" t="s">
        <v>20</v>
      </c>
      <c r="B13" s="7">
        <v>1734.6</v>
      </c>
      <c r="C13" s="3">
        <v>1912.38</v>
      </c>
      <c r="D13" s="3">
        <v>2289.06</v>
      </c>
      <c r="E13" s="8">
        <v>3453.0</v>
      </c>
      <c r="F13" s="3"/>
      <c r="G13" s="3"/>
      <c r="H13" s="3"/>
    </row>
    <row r="14" ht="13.5" customHeight="1">
      <c r="A14" s="1" t="s">
        <v>8</v>
      </c>
      <c r="B14" s="7">
        <v>481.73</v>
      </c>
      <c r="C14" s="3">
        <v>497.32</v>
      </c>
      <c r="D14" s="3">
        <v>804.33</v>
      </c>
      <c r="E14" s="8">
        <v>1403.9</v>
      </c>
      <c r="F14" s="3"/>
      <c r="G14" s="3"/>
      <c r="H14" s="3"/>
    </row>
    <row r="15" ht="13.5" customHeight="1">
      <c r="A15" s="1" t="s">
        <v>10</v>
      </c>
      <c r="B15" s="7">
        <v>1252.87</v>
      </c>
      <c r="C15" s="3">
        <v>1415.06</v>
      </c>
      <c r="D15" s="3">
        <v>1484.73</v>
      </c>
      <c r="E15" s="8">
        <v>2049.1</v>
      </c>
      <c r="F15" s="3"/>
      <c r="G15" s="3"/>
      <c r="H15" s="3"/>
    </row>
    <row r="16" ht="13.5" customHeight="1">
      <c r="A16" s="1" t="s">
        <v>21</v>
      </c>
      <c r="B16" s="7">
        <v>-2570.19</v>
      </c>
      <c r="C16" s="3">
        <v>-3733.35</v>
      </c>
      <c r="D16" s="3">
        <v>-4733.54</v>
      </c>
      <c r="E16" s="8" t="s">
        <v>22</v>
      </c>
      <c r="F16" s="3"/>
      <c r="G16" s="3"/>
      <c r="H16" s="3"/>
    </row>
    <row r="17" ht="13.5" customHeight="1">
      <c r="A17" s="1" t="s">
        <v>8</v>
      </c>
      <c r="B17" s="7">
        <v>-1819.93</v>
      </c>
      <c r="C17" s="3">
        <v>-2822.58</v>
      </c>
      <c r="D17" s="3">
        <v>-3796.88</v>
      </c>
      <c r="E17" s="8" t="s">
        <v>23</v>
      </c>
      <c r="F17" s="3"/>
      <c r="G17" s="3"/>
      <c r="H17" s="3"/>
    </row>
    <row r="18" ht="13.5" customHeight="1">
      <c r="A18" s="1" t="s">
        <v>10</v>
      </c>
      <c r="B18" s="7">
        <v>-750.26</v>
      </c>
      <c r="C18" s="3">
        <v>-910.77</v>
      </c>
      <c r="D18" s="3">
        <v>-936.66</v>
      </c>
      <c r="E18" s="8" t="s">
        <v>24</v>
      </c>
      <c r="F18" s="3"/>
      <c r="G18" s="3"/>
      <c r="H18" s="3"/>
    </row>
    <row r="19" ht="13.5" customHeight="1">
      <c r="A19" s="1" t="s">
        <v>25</v>
      </c>
      <c r="B19" s="7">
        <v>-1787.51</v>
      </c>
      <c r="C19" s="3">
        <v>-4349.4</v>
      </c>
      <c r="D19" s="3">
        <v>-5531.34</v>
      </c>
      <c r="E19" s="8" t="s">
        <v>26</v>
      </c>
      <c r="F19" s="3"/>
      <c r="G19" s="3"/>
      <c r="H19" s="3"/>
    </row>
    <row r="20" ht="13.5" customHeight="1">
      <c r="A20" s="6" t="s">
        <v>8</v>
      </c>
      <c r="B20" s="7">
        <v>-981.0</v>
      </c>
      <c r="C20" s="3">
        <v>-3138.29</v>
      </c>
      <c r="D20" s="3">
        <v>-4347.03</v>
      </c>
      <c r="E20" s="8" t="s">
        <v>27</v>
      </c>
      <c r="F20" s="3"/>
      <c r="G20" s="3"/>
      <c r="H20" s="3"/>
    </row>
    <row r="21" ht="13.5" customHeight="1">
      <c r="A21" s="1" t="s">
        <v>10</v>
      </c>
      <c r="B21" s="7">
        <v>-806.51</v>
      </c>
      <c r="C21" s="3">
        <v>-1211.11</v>
      </c>
      <c r="D21" s="3">
        <v>-1184.31</v>
      </c>
      <c r="E21" s="8" t="s">
        <v>28</v>
      </c>
      <c r="F21" s="3"/>
      <c r="G21" s="3"/>
      <c r="H21" s="3"/>
    </row>
    <row r="22" ht="13.5" customHeight="1">
      <c r="A22" s="6" t="s">
        <v>29</v>
      </c>
      <c r="B22" s="7">
        <v>3538.21</v>
      </c>
      <c r="C22" s="3">
        <v>6757.19</v>
      </c>
      <c r="D22" s="3">
        <v>7353.12</v>
      </c>
      <c r="E22" s="8">
        <v>7320.7</v>
      </c>
      <c r="F22" s="3"/>
      <c r="G22" s="3"/>
      <c r="H22" s="3"/>
    </row>
    <row r="23" ht="13.5" customHeight="1">
      <c r="A23" s="1" t="s">
        <v>8</v>
      </c>
      <c r="B23" s="7">
        <v>2366.11</v>
      </c>
      <c r="C23" s="3">
        <v>5086.42</v>
      </c>
      <c r="D23" s="3">
        <v>5663.57</v>
      </c>
      <c r="E23" s="8">
        <v>5072.6</v>
      </c>
      <c r="F23" s="3"/>
      <c r="G23" s="3"/>
      <c r="H23" s="3"/>
    </row>
    <row r="24" ht="13.5" customHeight="1">
      <c r="A24" s="6" t="s">
        <v>10</v>
      </c>
      <c r="B24" s="7">
        <v>1172.1</v>
      </c>
      <c r="C24" s="3">
        <v>1670.77</v>
      </c>
      <c r="D24" s="3">
        <v>1689.55</v>
      </c>
      <c r="E24" s="8">
        <v>2248.0</v>
      </c>
      <c r="F24" s="3"/>
      <c r="G24" s="3"/>
      <c r="H24" s="3"/>
    </row>
    <row r="25" ht="13.5" customHeight="1">
      <c r="A25" s="1" t="s">
        <v>30</v>
      </c>
      <c r="B25" s="7">
        <v>-90.55</v>
      </c>
      <c r="C25" s="3">
        <v>-298.15</v>
      </c>
      <c r="D25" s="9" t="s">
        <v>31</v>
      </c>
      <c r="E25" s="8">
        <v>0.0</v>
      </c>
      <c r="F25" s="3"/>
      <c r="G25" s="3"/>
      <c r="H25" s="3"/>
    </row>
    <row r="26" ht="13.5" customHeight="1">
      <c r="A26" s="1" t="s">
        <v>8</v>
      </c>
      <c r="B26" s="7">
        <v>0.0</v>
      </c>
      <c r="C26" s="3">
        <v>-250.0</v>
      </c>
      <c r="D26" s="9" t="s">
        <v>31</v>
      </c>
      <c r="E26" s="8">
        <v>0.0</v>
      </c>
      <c r="F26" s="3"/>
      <c r="G26" s="3"/>
      <c r="H26" s="3"/>
    </row>
    <row r="27" ht="13.5" customHeight="1">
      <c r="A27" s="1" t="s">
        <v>10</v>
      </c>
      <c r="B27" s="7">
        <v>-90.55</v>
      </c>
      <c r="C27" s="3">
        <v>-48.15</v>
      </c>
      <c r="D27" s="9" t="s">
        <v>31</v>
      </c>
      <c r="E27" s="8">
        <v>0.0</v>
      </c>
      <c r="F27" s="3"/>
      <c r="G27" s="3"/>
      <c r="H27" s="3"/>
    </row>
    <row r="28" ht="13.5" customHeight="1">
      <c r="A28" s="1" t="s">
        <v>32</v>
      </c>
      <c r="B28" s="10" t="s">
        <v>33</v>
      </c>
      <c r="C28" s="3">
        <v>45.22</v>
      </c>
      <c r="D28" s="9" t="s">
        <v>31</v>
      </c>
      <c r="E28" s="8">
        <v>0.0</v>
      </c>
      <c r="F28" s="3"/>
      <c r="G28" s="3"/>
      <c r="H28" s="3"/>
    </row>
    <row r="29" ht="13.5" customHeight="1">
      <c r="A29" s="1" t="s">
        <v>8</v>
      </c>
      <c r="B29" s="10" t="s">
        <v>33</v>
      </c>
      <c r="C29" s="10" t="s">
        <v>33</v>
      </c>
      <c r="D29" s="8" t="s">
        <v>33</v>
      </c>
      <c r="E29" s="8">
        <v>0.0</v>
      </c>
      <c r="F29" s="3"/>
      <c r="G29" s="3"/>
      <c r="H29" s="3"/>
    </row>
    <row r="30" ht="13.5" customHeight="1">
      <c r="A30" s="1" t="s">
        <v>10</v>
      </c>
      <c r="B30" s="10" t="s">
        <v>33</v>
      </c>
      <c r="C30" s="3">
        <v>45.22</v>
      </c>
      <c r="D30" s="9" t="s">
        <v>31</v>
      </c>
      <c r="E30" s="8">
        <v>0.0</v>
      </c>
      <c r="F30" s="3"/>
      <c r="G30" s="3"/>
      <c r="H30" s="3"/>
    </row>
    <row r="31" ht="13.5" customHeight="1">
      <c r="A31" s="1" t="s">
        <v>34</v>
      </c>
      <c r="B31" s="7">
        <v>81.82</v>
      </c>
      <c r="C31" s="3">
        <v>-272.39</v>
      </c>
      <c r="D31" s="9">
        <v>-233.18</v>
      </c>
      <c r="E31" s="8" t="s">
        <v>35</v>
      </c>
      <c r="F31" s="3"/>
      <c r="G31" s="3"/>
      <c r="H31" s="3"/>
      <c r="I31" s="11"/>
    </row>
    <row r="32" ht="13.5" customHeight="1">
      <c r="A32" s="6" t="s">
        <v>8</v>
      </c>
      <c r="B32" s="7">
        <v>-714.61</v>
      </c>
      <c r="C32" s="3">
        <v>-601.87</v>
      </c>
      <c r="D32" s="9">
        <v>-685.54</v>
      </c>
      <c r="E32" s="8" t="s">
        <v>36</v>
      </c>
      <c r="F32" s="3"/>
      <c r="G32" s="3"/>
      <c r="H32" s="3"/>
      <c r="I32" s="11"/>
    </row>
    <row r="33" ht="13.5" customHeight="1">
      <c r="A33" s="1" t="s">
        <v>10</v>
      </c>
      <c r="B33" s="7">
        <v>796.43</v>
      </c>
      <c r="C33" s="3">
        <v>329.48</v>
      </c>
      <c r="D33" s="9">
        <v>452.36</v>
      </c>
      <c r="E33" s="8">
        <v>285.1</v>
      </c>
      <c r="F33" s="3"/>
      <c r="G33" s="3"/>
      <c r="H33" s="3"/>
    </row>
    <row r="34" ht="13.5" customHeight="1">
      <c r="A34" s="6" t="s">
        <v>37</v>
      </c>
      <c r="B34" s="7">
        <v>1741.97</v>
      </c>
      <c r="C34" s="3">
        <v>1882.47</v>
      </c>
      <c r="D34" s="9">
        <v>1588.6</v>
      </c>
      <c r="E34" s="8">
        <v>1124.1</v>
      </c>
      <c r="F34" s="3"/>
      <c r="G34" s="3"/>
      <c r="H34" s="3"/>
    </row>
    <row r="35" ht="13.5" customHeight="1">
      <c r="A35" s="1" t="s">
        <v>8</v>
      </c>
      <c r="B35" s="7">
        <v>670.5</v>
      </c>
      <c r="C35" s="3">
        <v>1096.26</v>
      </c>
      <c r="D35" s="9" t="s">
        <v>38</v>
      </c>
      <c r="E35" s="8">
        <v>452.3</v>
      </c>
      <c r="F35" s="3"/>
      <c r="G35" s="3"/>
      <c r="H35" s="3"/>
    </row>
    <row r="36" ht="13.5" customHeight="1">
      <c r="A36" s="12" t="s">
        <v>10</v>
      </c>
      <c r="B36" s="13">
        <v>1071.47</v>
      </c>
      <c r="C36" s="14">
        <v>786.21</v>
      </c>
      <c r="D36" s="15">
        <v>957.6</v>
      </c>
      <c r="E36" s="16">
        <v>671.7</v>
      </c>
      <c r="F36" s="3"/>
      <c r="G36" s="3"/>
      <c r="H36" s="3"/>
    </row>
    <row r="37" ht="13.5" customHeight="1">
      <c r="A37" s="1" t="s">
        <v>39</v>
      </c>
      <c r="B37" s="3"/>
      <c r="C37" s="3"/>
      <c r="D37" s="3"/>
      <c r="E37" s="3"/>
      <c r="F37" s="3"/>
      <c r="G37" s="3"/>
      <c r="H37" s="3"/>
      <c r="I37" s="2"/>
    </row>
    <row r="38" ht="13.5" customHeight="1">
      <c r="A38" s="1" t="s">
        <v>40</v>
      </c>
      <c r="B38" s="3"/>
      <c r="C38" s="3"/>
      <c r="D38" s="3"/>
      <c r="E38" s="3"/>
      <c r="F38" s="3"/>
      <c r="G38" s="3"/>
      <c r="H38" s="3"/>
      <c r="I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</row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H1"/>
  </mergeCells>
  <printOptions/>
  <pageMargins bottom="0.75" footer="0.0" header="0.0" left="0.7" right="0.7" top="0.75"/>
  <pageSetup orientation="landscape"/>
  <headerFooter>
    <oddHeader>&amp;R149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86"/>
    <col customWidth="1" hidden="1" min="2" max="8" width="8.29"/>
    <col customWidth="1" min="9" max="9" width="9.43"/>
    <col customWidth="1" min="10" max="10" width="10.57"/>
    <col customWidth="1" min="11" max="11" width="9.0"/>
    <col customWidth="1" min="12" max="13" width="11.0"/>
    <col customWidth="1" min="14" max="15" width="8.29"/>
    <col customWidth="1" min="16" max="26" width="8.0"/>
  </cols>
  <sheetData>
    <row r="1" ht="13.5" customHeight="1">
      <c r="A1" s="6" t="s">
        <v>195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</row>
    <row r="2" ht="13.5" hidden="1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"/>
    </row>
    <row r="3" ht="13.5" customHeight="1">
      <c r="A3" s="4" t="s">
        <v>196</v>
      </c>
      <c r="B3" s="73" t="s">
        <v>197</v>
      </c>
      <c r="C3" s="73" t="s">
        <v>198</v>
      </c>
      <c r="D3" s="73" t="s">
        <v>199</v>
      </c>
      <c r="E3" s="73" t="s">
        <v>43</v>
      </c>
      <c r="F3" s="73" t="s">
        <v>44</v>
      </c>
      <c r="G3" s="73" t="s">
        <v>45</v>
      </c>
      <c r="H3" s="73" t="s">
        <v>46</v>
      </c>
      <c r="I3" s="74">
        <v>1997.0</v>
      </c>
      <c r="J3" s="74">
        <v>1998.0</v>
      </c>
      <c r="K3" s="74">
        <v>1999.0</v>
      </c>
      <c r="L3" s="74">
        <v>2000.0</v>
      </c>
      <c r="M3" s="74">
        <v>2001.0</v>
      </c>
      <c r="N3" s="54"/>
      <c r="O3" s="54"/>
      <c r="P3" s="54"/>
      <c r="Q3" s="2"/>
    </row>
    <row r="4" ht="13.5" customHeight="1">
      <c r="A4" s="3"/>
      <c r="B4" s="3"/>
      <c r="C4" s="3"/>
      <c r="D4" s="3"/>
      <c r="E4" s="3"/>
      <c r="F4" s="3"/>
      <c r="G4" s="3"/>
      <c r="H4" s="3"/>
      <c r="I4" s="75"/>
      <c r="J4" s="75"/>
      <c r="K4" s="3"/>
      <c r="L4" s="3"/>
      <c r="M4" s="54"/>
      <c r="N4" s="54"/>
      <c r="O4" s="54"/>
      <c r="P4" s="54"/>
      <c r="Q4" s="2"/>
    </row>
    <row r="5" ht="13.5" customHeight="1">
      <c r="A5" s="6" t="s">
        <v>200</v>
      </c>
      <c r="B5" s="39">
        <v>12.275</v>
      </c>
      <c r="C5" s="39">
        <v>13.04</v>
      </c>
      <c r="D5" s="39">
        <v>13.056</v>
      </c>
      <c r="E5" s="39">
        <v>15.11</v>
      </c>
      <c r="F5" s="39">
        <v>16.97</v>
      </c>
      <c r="G5" s="39">
        <v>18.83</v>
      </c>
      <c r="H5" s="39">
        <v>25.917</v>
      </c>
      <c r="I5" s="39">
        <v>35.87</v>
      </c>
      <c r="J5" s="3">
        <v>39.36</v>
      </c>
      <c r="K5" s="3">
        <v>42.508</v>
      </c>
      <c r="L5" s="3">
        <v>43.55</v>
      </c>
      <c r="M5" s="3">
        <v>46.54</v>
      </c>
      <c r="N5" s="54"/>
      <c r="O5" s="54"/>
      <c r="P5" s="54"/>
      <c r="Q5" s="2"/>
    </row>
    <row r="6" ht="13.5" customHeight="1">
      <c r="A6" s="6" t="s">
        <v>201</v>
      </c>
      <c r="B6" s="39">
        <v>12.374</v>
      </c>
      <c r="C6" s="39">
        <v>13.068</v>
      </c>
      <c r="D6" s="39">
        <v>13.073</v>
      </c>
      <c r="E6" s="39">
        <v>15.25</v>
      </c>
      <c r="F6" s="39">
        <v>17.0</v>
      </c>
      <c r="G6" s="39">
        <v>18.85</v>
      </c>
      <c r="H6" s="39">
        <v>25.934</v>
      </c>
      <c r="I6" s="39">
        <v>35.889</v>
      </c>
      <c r="J6" s="3">
        <v>38.91</v>
      </c>
      <c r="K6" s="3">
        <v>42.464</v>
      </c>
      <c r="L6" s="3">
        <v>43.61</v>
      </c>
      <c r="M6" s="3">
        <v>46.52</v>
      </c>
      <c r="N6" s="54"/>
      <c r="O6" s="54"/>
      <c r="P6" s="54"/>
      <c r="Q6" s="2"/>
    </row>
    <row r="7" ht="13.5" customHeight="1">
      <c r="A7" s="6" t="s">
        <v>202</v>
      </c>
      <c r="B7" s="39">
        <v>12.288</v>
      </c>
      <c r="C7" s="39">
        <v>12.937</v>
      </c>
      <c r="D7" s="39">
        <v>13.0</v>
      </c>
      <c r="E7" s="39">
        <v>15.48</v>
      </c>
      <c r="F7" s="39">
        <v>17.12</v>
      </c>
      <c r="G7" s="39">
        <v>19.24</v>
      </c>
      <c r="H7" s="39">
        <v>25.89</v>
      </c>
      <c r="I7" s="39">
        <v>35.873</v>
      </c>
      <c r="J7" s="3">
        <v>39.5</v>
      </c>
      <c r="K7" s="3">
        <v>42.437</v>
      </c>
      <c r="L7" s="3">
        <v>43.59</v>
      </c>
      <c r="M7" s="3">
        <v>46.62</v>
      </c>
      <c r="N7" s="54"/>
      <c r="O7" s="54"/>
      <c r="P7" s="54"/>
      <c r="Q7" s="2"/>
    </row>
    <row r="8" ht="13.5" customHeight="1">
      <c r="A8" s="6" t="s">
        <v>203</v>
      </c>
      <c r="B8" s="39">
        <v>12.403</v>
      </c>
      <c r="C8" s="39">
        <v>12.811</v>
      </c>
      <c r="D8" s="39">
        <v>13.203</v>
      </c>
      <c r="E8" s="39">
        <v>15.73</v>
      </c>
      <c r="F8" s="39">
        <v>17.28</v>
      </c>
      <c r="G8" s="39">
        <v>19.94</v>
      </c>
      <c r="H8" s="39">
        <v>25.89</v>
      </c>
      <c r="I8" s="39">
        <v>35.819</v>
      </c>
      <c r="J8" s="3">
        <v>39.65</v>
      </c>
      <c r="K8" s="3">
        <v>42.726</v>
      </c>
      <c r="L8" s="3">
        <v>43.64</v>
      </c>
      <c r="M8" s="3">
        <v>46.79</v>
      </c>
      <c r="N8" s="54"/>
      <c r="O8" s="54"/>
      <c r="P8" s="54"/>
      <c r="Q8" s="2"/>
    </row>
    <row r="9" ht="13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54"/>
      <c r="M9" s="54"/>
      <c r="N9" s="54"/>
      <c r="O9" s="54"/>
      <c r="P9" s="54"/>
      <c r="Q9" s="2"/>
    </row>
    <row r="10" ht="13.5" customHeight="1">
      <c r="A10" s="6" t="s">
        <v>204</v>
      </c>
      <c r="B10" s="39">
        <v>12.484</v>
      </c>
      <c r="C10" s="39">
        <v>12.693</v>
      </c>
      <c r="D10" s="39">
        <v>13.314</v>
      </c>
      <c r="E10" s="39">
        <v>16.12</v>
      </c>
      <c r="F10" s="39">
        <v>17.32</v>
      </c>
      <c r="G10" s="39">
        <v>20.58</v>
      </c>
      <c r="H10" s="39">
        <v>25.89</v>
      </c>
      <c r="I10" s="39">
        <v>35.81</v>
      </c>
      <c r="J10" s="3">
        <v>40.37</v>
      </c>
      <c r="K10" s="3">
        <v>42.771</v>
      </c>
      <c r="L10" s="3">
        <v>43.97</v>
      </c>
      <c r="M10" s="3">
        <v>46.92</v>
      </c>
      <c r="N10" s="54"/>
      <c r="O10" s="54"/>
      <c r="P10" s="54"/>
      <c r="Q10" s="2"/>
    </row>
    <row r="11" ht="13.5" customHeight="1">
      <c r="A11" s="6" t="s">
        <v>205</v>
      </c>
      <c r="B11" s="39">
        <v>12.612</v>
      </c>
      <c r="C11" s="39">
        <v>12.84</v>
      </c>
      <c r="D11" s="39">
        <v>13.769</v>
      </c>
      <c r="E11" s="39">
        <v>16.46</v>
      </c>
      <c r="F11" s="39">
        <v>17.43</v>
      </c>
      <c r="G11" s="39">
        <v>21.06</v>
      </c>
      <c r="H11" s="39">
        <v>25.89</v>
      </c>
      <c r="I11" s="39">
        <v>35.81</v>
      </c>
      <c r="J11" s="3">
        <v>42.25</v>
      </c>
      <c r="K11" s="3">
        <v>43.137</v>
      </c>
      <c r="L11" s="3">
        <v>44.69</v>
      </c>
      <c r="M11" s="3">
        <v>47.01</v>
      </c>
      <c r="N11" s="54"/>
      <c r="O11" s="54"/>
      <c r="P11" s="54"/>
      <c r="Q11" s="2"/>
    </row>
    <row r="12" ht="13.5" customHeight="1">
      <c r="A12" s="6" t="s">
        <v>206</v>
      </c>
      <c r="B12" s="39">
        <v>12.513</v>
      </c>
      <c r="C12" s="39">
        <v>13.027</v>
      </c>
      <c r="D12" s="39">
        <v>14.091</v>
      </c>
      <c r="E12" s="39">
        <v>16.44</v>
      </c>
      <c r="F12" s="39">
        <v>17.42</v>
      </c>
      <c r="G12" s="39">
        <v>25.58</v>
      </c>
      <c r="H12" s="39">
        <v>25.89</v>
      </c>
      <c r="I12" s="39">
        <v>35.736</v>
      </c>
      <c r="J12" s="3">
        <v>42.51</v>
      </c>
      <c r="K12" s="3">
        <v>43.286</v>
      </c>
      <c r="L12" s="3">
        <v>44.78</v>
      </c>
      <c r="M12" s="3">
        <v>47.14</v>
      </c>
      <c r="N12" s="54"/>
      <c r="O12" s="54"/>
      <c r="P12" s="54"/>
      <c r="Q12" s="2"/>
    </row>
    <row r="13" ht="13.5" customHeight="1">
      <c r="A13" s="6" t="s">
        <v>207</v>
      </c>
      <c r="B13" s="39">
        <v>12.577</v>
      </c>
      <c r="C13" s="39">
        <v>13.1</v>
      </c>
      <c r="D13" s="39">
        <v>14.247</v>
      </c>
      <c r="E13" s="39">
        <v>16.61</v>
      </c>
      <c r="F13" s="39">
        <v>17.38</v>
      </c>
      <c r="G13" s="39">
        <v>25.81</v>
      </c>
      <c r="H13" s="39">
        <v>25.89</v>
      </c>
      <c r="I13" s="39">
        <v>35.926</v>
      </c>
      <c r="J13" s="3">
        <v>42.76</v>
      </c>
      <c r="K13" s="3">
        <v>43.461</v>
      </c>
      <c r="L13" s="3">
        <v>45.69</v>
      </c>
      <c r="M13" s="3">
        <v>47.13</v>
      </c>
      <c r="N13" s="54"/>
      <c r="O13" s="54"/>
      <c r="P13" s="54"/>
      <c r="Q13" s="2"/>
    </row>
    <row r="14" ht="13.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54"/>
      <c r="N14" s="54"/>
      <c r="O14" s="54"/>
      <c r="P14" s="54"/>
      <c r="Q14" s="2"/>
    </row>
    <row r="15" ht="13.5" customHeight="1">
      <c r="A15" s="6" t="s">
        <v>208</v>
      </c>
      <c r="B15" s="39">
        <v>12.687</v>
      </c>
      <c r="C15" s="39">
        <v>13.021</v>
      </c>
      <c r="D15" s="39">
        <v>14.491</v>
      </c>
      <c r="E15" s="39">
        <v>16.76</v>
      </c>
      <c r="F15" s="39">
        <v>17.87</v>
      </c>
      <c r="G15" s="39">
        <v>25.88</v>
      </c>
      <c r="H15" s="39">
        <v>25.89</v>
      </c>
      <c r="I15" s="39">
        <v>36.415</v>
      </c>
      <c r="J15" s="3">
        <v>42.52</v>
      </c>
      <c r="K15" s="3">
        <v>43.538</v>
      </c>
      <c r="L15" s="3">
        <v>45.89</v>
      </c>
      <c r="M15" s="3">
        <v>47.65</v>
      </c>
      <c r="N15" s="54"/>
      <c r="O15" s="54"/>
      <c r="P15" s="54"/>
      <c r="Q15" s="2"/>
    </row>
    <row r="16" ht="13.5" customHeight="1">
      <c r="A16" s="6" t="s">
        <v>209</v>
      </c>
      <c r="B16" s="39">
        <v>12.854</v>
      </c>
      <c r="C16" s="39">
        <v>13.059</v>
      </c>
      <c r="D16" s="39">
        <v>14.735</v>
      </c>
      <c r="E16" s="39">
        <v>16.86</v>
      </c>
      <c r="F16" s="39">
        <v>18.05</v>
      </c>
      <c r="G16" s="39">
        <v>25.87</v>
      </c>
      <c r="H16" s="39">
        <v>25.89</v>
      </c>
      <c r="I16" s="39">
        <v>36.23</v>
      </c>
      <c r="J16" s="3">
        <v>42.35</v>
      </c>
      <c r="K16" s="3">
        <v>43.454</v>
      </c>
      <c r="L16" s="3">
        <v>46.35</v>
      </c>
      <c r="M16" s="3">
        <v>48.02</v>
      </c>
      <c r="N16" s="54"/>
      <c r="O16" s="54"/>
      <c r="P16" s="54"/>
      <c r="Q16" s="2"/>
    </row>
    <row r="17" ht="13.5" customHeight="1">
      <c r="A17" s="6" t="s">
        <v>210</v>
      </c>
      <c r="B17" s="39">
        <v>13.092</v>
      </c>
      <c r="C17" s="39">
        <v>12.988</v>
      </c>
      <c r="D17" s="39">
        <v>14.981</v>
      </c>
      <c r="E17" s="39">
        <v>16.94</v>
      </c>
      <c r="F17" s="39">
        <v>18.09</v>
      </c>
      <c r="G17" s="39">
        <v>25.89</v>
      </c>
      <c r="H17" s="39">
        <v>25.89</v>
      </c>
      <c r="I17" s="39">
        <v>37.153</v>
      </c>
      <c r="J17" s="3">
        <v>42.38</v>
      </c>
      <c r="K17" s="3">
        <v>43.398</v>
      </c>
      <c r="L17" s="3">
        <v>46.78</v>
      </c>
      <c r="M17" s="3">
        <v>48.0</v>
      </c>
      <c r="N17" s="54"/>
      <c r="O17" s="54"/>
      <c r="P17" s="54"/>
      <c r="Q17" s="2"/>
    </row>
    <row r="18" ht="13.5" customHeight="1">
      <c r="A18" s="6" t="s">
        <v>211</v>
      </c>
      <c r="B18" s="39">
        <v>13.171</v>
      </c>
      <c r="C18" s="39">
        <v>12.954</v>
      </c>
      <c r="D18" s="39">
        <v>15.045</v>
      </c>
      <c r="E18" s="39">
        <v>16.94</v>
      </c>
      <c r="F18" s="39">
        <v>18.12</v>
      </c>
      <c r="G18" s="39">
        <v>25.88</v>
      </c>
      <c r="H18" s="39">
        <v>26.156</v>
      </c>
      <c r="I18" s="39">
        <v>39.22</v>
      </c>
      <c r="J18" s="3">
        <v>42.55</v>
      </c>
      <c r="K18" s="3">
        <v>43.485</v>
      </c>
      <c r="L18" s="3">
        <v>46.75</v>
      </c>
      <c r="M18" s="3">
        <v>47.92</v>
      </c>
      <c r="N18" s="54"/>
      <c r="O18" s="54"/>
      <c r="P18" s="54"/>
      <c r="Q18" s="2"/>
    </row>
    <row r="19" ht="13.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54"/>
      <c r="N19" s="54"/>
      <c r="O19" s="54"/>
      <c r="P19" s="54"/>
      <c r="Q19" s="2"/>
    </row>
    <row r="20" ht="13.5" customHeight="1">
      <c r="A20" s="6" t="s">
        <v>212</v>
      </c>
      <c r="B20" s="39">
        <v>12.6108</v>
      </c>
      <c r="C20" s="39">
        <v>12.9615</v>
      </c>
      <c r="D20" s="39">
        <v>13.917</v>
      </c>
      <c r="E20" s="39">
        <v>16.23</v>
      </c>
      <c r="F20" s="39">
        <v>17.5</v>
      </c>
      <c r="G20" s="39">
        <v>22.74</v>
      </c>
      <c r="H20" s="39">
        <f>SUM(H5:H18)/12</f>
        <v>25.91808333</v>
      </c>
      <c r="I20" s="39">
        <v>36.31</v>
      </c>
      <c r="J20" s="3">
        <v>41.26</v>
      </c>
      <c r="K20" s="3">
        <v>43.321</v>
      </c>
      <c r="L20" s="3">
        <v>44.94</v>
      </c>
      <c r="M20" s="3">
        <v>47.19</v>
      </c>
      <c r="N20" s="54"/>
      <c r="O20" s="54"/>
      <c r="P20" s="54"/>
      <c r="Q20" s="2"/>
    </row>
    <row r="21" ht="13.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54"/>
      <c r="N21" s="54"/>
      <c r="O21" s="54"/>
      <c r="P21" s="54"/>
      <c r="Q21" s="2"/>
    </row>
    <row r="22" ht="13.5" customHeight="1">
      <c r="A22" s="6" t="s">
        <v>213</v>
      </c>
      <c r="B22" s="39">
        <v>12.2374</v>
      </c>
      <c r="C22" s="76" t="s">
        <v>214</v>
      </c>
      <c r="D22" s="76" t="s">
        <v>215</v>
      </c>
      <c r="E22" s="76" t="s">
        <v>216</v>
      </c>
      <c r="F22" s="76" t="s">
        <v>170</v>
      </c>
      <c r="G22" s="76" t="s">
        <v>171</v>
      </c>
      <c r="H22" s="76" t="s">
        <v>172</v>
      </c>
      <c r="I22" s="52" t="s">
        <v>175</v>
      </c>
      <c r="J22" s="52" t="s">
        <v>2</v>
      </c>
      <c r="K22" s="52" t="s">
        <v>3</v>
      </c>
      <c r="L22" s="52" t="s">
        <v>176</v>
      </c>
      <c r="M22" s="52" t="s">
        <v>177</v>
      </c>
      <c r="N22" s="54"/>
      <c r="O22" s="54"/>
      <c r="P22" s="54"/>
      <c r="Q22" s="2"/>
    </row>
    <row r="23" ht="13.5" customHeight="1">
      <c r="A23" s="76"/>
      <c r="B23" s="68"/>
      <c r="C23" s="68">
        <v>12.7865</v>
      </c>
      <c r="D23" s="68">
        <v>12.9685</v>
      </c>
      <c r="E23" s="68">
        <v>15.15</v>
      </c>
      <c r="F23" s="68">
        <v>16.97</v>
      </c>
      <c r="G23" s="68">
        <v>18.74</v>
      </c>
      <c r="H23" s="68">
        <v>25.8596</v>
      </c>
      <c r="I23" s="68">
        <v>35.77</v>
      </c>
      <c r="J23" s="14">
        <v>38.39</v>
      </c>
      <c r="K23" s="14">
        <v>43.18</v>
      </c>
      <c r="L23" s="14">
        <v>43.64</v>
      </c>
      <c r="M23" s="14">
        <v>46.39</v>
      </c>
      <c r="N23" s="54"/>
      <c r="O23" s="54"/>
      <c r="P23" s="54"/>
      <c r="Q23" s="2"/>
    </row>
    <row r="24" ht="13.5" customHeight="1">
      <c r="A24" s="6" t="s">
        <v>40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54"/>
      <c r="N24" s="54"/>
      <c r="O24" s="54"/>
      <c r="P24" s="54"/>
      <c r="Q24" s="2"/>
    </row>
    <row r="25" ht="13.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54"/>
      <c r="N25" s="54"/>
      <c r="O25" s="54"/>
      <c r="P25" s="54"/>
      <c r="Q25" s="2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&amp;R158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43"/>
    <col customWidth="1" hidden="1" min="2" max="5" width="7.71"/>
    <col customWidth="1" hidden="1" min="6" max="6" width="1.29"/>
    <col customWidth="1" min="7" max="7" width="13.57"/>
    <col customWidth="1" min="8" max="8" width="14.43"/>
    <col customWidth="1" min="9" max="9" width="13.29"/>
    <col customWidth="1" min="10" max="10" width="12.71"/>
    <col customWidth="1" min="11" max="11" width="12.57"/>
    <col customWidth="1" min="12" max="12" width="11.57"/>
    <col customWidth="1" min="13" max="26" width="8.0"/>
  </cols>
  <sheetData>
    <row r="1" ht="13.5" customHeight="1">
      <c r="A1" s="17" t="s">
        <v>41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3.5" hidden="1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3.5" customHeight="1">
      <c r="A3" s="18" t="s">
        <v>42</v>
      </c>
      <c r="B3" s="19" t="s">
        <v>43</v>
      </c>
      <c r="C3" s="19" t="s">
        <v>44</v>
      </c>
      <c r="D3" s="19" t="s">
        <v>45</v>
      </c>
      <c r="E3" s="19" t="s">
        <v>46</v>
      </c>
      <c r="F3" s="19" t="s">
        <v>47</v>
      </c>
      <c r="G3" s="20">
        <v>1997.0</v>
      </c>
      <c r="H3" s="20">
        <v>1998.0</v>
      </c>
      <c r="I3" s="20">
        <v>1999.0</v>
      </c>
      <c r="J3" s="21">
        <v>2000.0</v>
      </c>
      <c r="K3" s="22"/>
      <c r="L3" s="3"/>
    </row>
    <row r="4" ht="13.5" customHeight="1">
      <c r="A4" s="23"/>
      <c r="B4" s="23"/>
      <c r="C4" s="23"/>
      <c r="D4" s="23"/>
      <c r="E4" s="23"/>
      <c r="F4" s="23"/>
      <c r="G4" s="23"/>
      <c r="H4" s="23"/>
      <c r="I4" s="23"/>
      <c r="J4" s="3"/>
      <c r="K4" s="3"/>
      <c r="L4" s="3"/>
    </row>
    <row r="5" ht="13.5" customHeight="1">
      <c r="A5" s="17" t="s">
        <v>48</v>
      </c>
      <c r="B5" s="7">
        <f t="shared" ref="B5:H5" si="1">SUM(B6:B7)</f>
        <v>1132.3</v>
      </c>
      <c r="C5" s="7">
        <f t="shared" si="1"/>
        <v>1192.4</v>
      </c>
      <c r="D5" s="7">
        <f t="shared" si="1"/>
        <v>1478.883409</v>
      </c>
      <c r="E5" s="7">
        <f t="shared" si="1"/>
        <v>1738.226181</v>
      </c>
      <c r="F5" s="7">
        <f t="shared" si="1"/>
        <v>1990.4</v>
      </c>
      <c r="G5" s="7">
        <f t="shared" si="1"/>
        <v>4274.1</v>
      </c>
      <c r="H5" s="7">
        <f t="shared" si="1"/>
        <v>4455.61</v>
      </c>
      <c r="I5" s="7">
        <v>4967.98</v>
      </c>
      <c r="J5" s="7">
        <v>4615.84</v>
      </c>
      <c r="K5" s="3"/>
      <c r="L5" s="3"/>
    </row>
    <row r="6" ht="13.5" customHeight="1">
      <c r="A6" s="17" t="s">
        <v>49</v>
      </c>
      <c r="B6" s="7">
        <v>985.9</v>
      </c>
      <c r="C6" s="7">
        <v>1011.3</v>
      </c>
      <c r="D6" s="7">
        <v>1338.003351</v>
      </c>
      <c r="E6" s="7">
        <v>1455.842955</v>
      </c>
      <c r="F6" s="7">
        <v>1786.0</v>
      </c>
      <c r="G6" s="7">
        <v>4041.9</v>
      </c>
      <c r="H6" s="7">
        <v>4175.63</v>
      </c>
      <c r="I6" s="7">
        <v>4691.23</v>
      </c>
      <c r="J6" s="7">
        <v>4376.953</v>
      </c>
      <c r="K6" s="3"/>
      <c r="L6" s="3"/>
    </row>
    <row r="7" ht="13.5" customHeight="1">
      <c r="A7" s="17" t="s">
        <v>50</v>
      </c>
      <c r="B7" s="7">
        <v>146.4</v>
      </c>
      <c r="C7" s="7">
        <v>181.1</v>
      </c>
      <c r="D7" s="7">
        <v>140.880058</v>
      </c>
      <c r="E7" s="7">
        <v>282.383226</v>
      </c>
      <c r="F7" s="7">
        <v>204.4</v>
      </c>
      <c r="G7" s="7">
        <v>232.2</v>
      </c>
      <c r="H7" s="7">
        <v>279.98</v>
      </c>
      <c r="I7" s="7">
        <v>276.75</v>
      </c>
      <c r="J7" s="7">
        <v>238.889</v>
      </c>
      <c r="K7" s="3"/>
      <c r="L7" s="3"/>
    </row>
    <row r="8" ht="13.5" customHeight="1">
      <c r="A8" s="3"/>
      <c r="B8" s="7"/>
      <c r="C8" s="7"/>
      <c r="D8" s="7"/>
      <c r="E8" s="7"/>
      <c r="F8" s="7"/>
      <c r="G8" s="7"/>
      <c r="H8" s="7"/>
      <c r="I8" s="3"/>
      <c r="J8" s="7"/>
      <c r="K8" s="3"/>
      <c r="L8" s="3"/>
    </row>
    <row r="9" ht="13.5" customHeight="1">
      <c r="A9" s="17" t="s">
        <v>51</v>
      </c>
      <c r="B9" s="7">
        <f t="shared" ref="B9:H9" si="2">SUM(B10:B11)</f>
        <v>1464.7</v>
      </c>
      <c r="C9" s="7">
        <f t="shared" si="2"/>
        <v>1368</v>
      </c>
      <c r="D9" s="7">
        <f t="shared" si="2"/>
        <v>2197.210698</v>
      </c>
      <c r="E9" s="7">
        <f t="shared" si="2"/>
        <v>3317.11701</v>
      </c>
      <c r="F9" s="7">
        <f t="shared" si="2"/>
        <v>2745.3</v>
      </c>
      <c r="G9" s="7">
        <f t="shared" si="2"/>
        <v>4978</v>
      </c>
      <c r="H9" s="7">
        <f t="shared" si="2"/>
        <v>5516.36</v>
      </c>
      <c r="I9" s="7">
        <v>7834.86</v>
      </c>
      <c r="J9" s="7">
        <f>SUM(J10:J11)</f>
        <v>9106.284</v>
      </c>
      <c r="K9" s="3"/>
      <c r="L9" s="3"/>
    </row>
    <row r="10" ht="13.5" customHeight="1">
      <c r="A10" s="17" t="s">
        <v>49</v>
      </c>
      <c r="B10" s="7">
        <v>1214.8</v>
      </c>
      <c r="C10" s="7">
        <v>1143.0</v>
      </c>
      <c r="D10" s="7">
        <v>1651.534366</v>
      </c>
      <c r="E10" s="7">
        <v>1745.41701</v>
      </c>
      <c r="F10" s="7">
        <v>1930.3</v>
      </c>
      <c r="G10" s="7">
        <v>3453.6</v>
      </c>
      <c r="H10" s="7">
        <v>3620.95</v>
      </c>
      <c r="I10" s="7">
        <v>5845.28</v>
      </c>
      <c r="J10" s="7">
        <v>7462.597</v>
      </c>
      <c r="K10" s="3"/>
      <c r="L10" s="3"/>
    </row>
    <row r="11" ht="13.5" customHeight="1">
      <c r="A11" s="17" t="s">
        <v>50</v>
      </c>
      <c r="B11" s="7">
        <v>249.9</v>
      </c>
      <c r="C11" s="7">
        <v>225.0</v>
      </c>
      <c r="D11" s="7">
        <v>545.676332</v>
      </c>
      <c r="E11" s="7">
        <v>1571.7</v>
      </c>
      <c r="F11" s="7">
        <v>815.0</v>
      </c>
      <c r="G11" s="7">
        <v>1524.4</v>
      </c>
      <c r="H11" s="7">
        <v>1895.41</v>
      </c>
      <c r="I11" s="7">
        <v>1989.58</v>
      </c>
      <c r="J11" s="7">
        <v>1643.687</v>
      </c>
      <c r="K11" s="3"/>
      <c r="L11" s="3"/>
    </row>
    <row r="12" ht="13.5" customHeight="1">
      <c r="A12" s="3"/>
      <c r="B12" s="7"/>
      <c r="C12" s="7"/>
      <c r="D12" s="7"/>
      <c r="E12" s="7"/>
      <c r="F12" s="7"/>
      <c r="G12" s="7"/>
      <c r="H12" s="7"/>
      <c r="I12" s="7"/>
      <c r="J12" s="7"/>
      <c r="K12" s="3"/>
      <c r="L12" s="3"/>
    </row>
    <row r="13" ht="13.5" customHeight="1">
      <c r="A13" s="17" t="s">
        <v>52</v>
      </c>
      <c r="B13" s="7">
        <f t="shared" ref="B13:G13" si="3">SUM(B5-B9)</f>
        <v>-332.4</v>
      </c>
      <c r="C13" s="7">
        <f t="shared" si="3"/>
        <v>-175.6</v>
      </c>
      <c r="D13" s="7">
        <f t="shared" si="3"/>
        <v>-718.327289</v>
      </c>
      <c r="E13" s="7">
        <f t="shared" si="3"/>
        <v>-1578.890829</v>
      </c>
      <c r="F13" s="7">
        <f t="shared" si="3"/>
        <v>-754.9</v>
      </c>
      <c r="G13" s="7">
        <f t="shared" si="3"/>
        <v>-703.9</v>
      </c>
      <c r="H13" s="7">
        <f t="shared" ref="H13:H15" si="5">H5-H9</f>
        <v>-1060.75</v>
      </c>
      <c r="I13" s="7">
        <v>2866.88</v>
      </c>
      <c r="J13" s="8" t="s">
        <v>53</v>
      </c>
      <c r="K13" s="3"/>
      <c r="L13" s="3"/>
    </row>
    <row r="14" ht="13.5" customHeight="1">
      <c r="A14" s="17" t="s">
        <v>49</v>
      </c>
      <c r="B14" s="7">
        <f t="shared" ref="B14:F14" si="4">SUM(B6-B10)</f>
        <v>-228.9</v>
      </c>
      <c r="C14" s="7">
        <f t="shared" si="4"/>
        <v>-131.7</v>
      </c>
      <c r="D14" s="7">
        <f t="shared" si="4"/>
        <v>-313.531015</v>
      </c>
      <c r="E14" s="7">
        <f t="shared" si="4"/>
        <v>-289.574055</v>
      </c>
      <c r="F14" s="7">
        <f t="shared" si="4"/>
        <v>-144.3</v>
      </c>
      <c r="G14" s="7">
        <v>588.3</v>
      </c>
      <c r="H14" s="7">
        <f t="shared" si="5"/>
        <v>554.68</v>
      </c>
      <c r="I14" s="7">
        <v>1154.05</v>
      </c>
      <c r="J14" s="8" t="s">
        <v>54</v>
      </c>
      <c r="K14" s="3"/>
      <c r="L14" s="3"/>
    </row>
    <row r="15" ht="13.5" customHeight="1">
      <c r="A15" s="24" t="s">
        <v>50</v>
      </c>
      <c r="B15" s="13">
        <f t="shared" ref="B15:F15" si="6">SUM(B7-B11)</f>
        <v>-103.5</v>
      </c>
      <c r="C15" s="13">
        <f t="shared" si="6"/>
        <v>-43.9</v>
      </c>
      <c r="D15" s="13">
        <f t="shared" si="6"/>
        <v>-404.796274</v>
      </c>
      <c r="E15" s="13">
        <f t="shared" si="6"/>
        <v>-1289.316774</v>
      </c>
      <c r="F15" s="13">
        <f t="shared" si="6"/>
        <v>-610.6</v>
      </c>
      <c r="G15" s="13">
        <v>-1292.2</v>
      </c>
      <c r="H15" s="13">
        <f t="shared" si="5"/>
        <v>-1615.43</v>
      </c>
      <c r="I15" s="13">
        <v>1712.83</v>
      </c>
      <c r="J15" s="16" t="s">
        <v>55</v>
      </c>
      <c r="K15" s="3"/>
      <c r="L15" s="3"/>
    </row>
    <row r="16" ht="13.5" customHeight="1">
      <c r="A16" s="17" t="s">
        <v>56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ht="13.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ht="13.5" customHeight="1">
      <c r="A18" s="17" t="s">
        <v>57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ht="13.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&amp;R150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3.71"/>
    <col customWidth="1" min="2" max="2" width="16.86"/>
    <col customWidth="1" min="3" max="3" width="12.71"/>
    <col customWidth="1" min="4" max="4" width="11.29"/>
    <col customWidth="1" min="5" max="5" width="12.86"/>
    <col customWidth="1" min="6" max="7" width="10.0"/>
    <col customWidth="1" min="8" max="8" width="12.57"/>
    <col customWidth="1" min="9" max="26" width="8.0"/>
  </cols>
  <sheetData>
    <row r="1" ht="13.5" customHeight="1">
      <c r="A1" s="25" t="s">
        <v>58</v>
      </c>
      <c r="B1" s="3"/>
      <c r="C1" s="3"/>
      <c r="D1" s="7"/>
      <c r="E1" s="3"/>
      <c r="F1" s="2"/>
      <c r="G1" s="2"/>
      <c r="H1" s="2"/>
    </row>
    <row r="2" ht="13.5" hidden="1" customHeight="1">
      <c r="A2" s="25"/>
      <c r="B2" s="3"/>
      <c r="C2" s="3"/>
      <c r="D2" s="7"/>
      <c r="E2" s="3"/>
      <c r="F2" s="2"/>
      <c r="G2" s="2"/>
      <c r="H2" s="2"/>
    </row>
    <row r="3" ht="13.5" customHeight="1">
      <c r="A3" s="26"/>
      <c r="B3" s="27">
        <v>2000.0</v>
      </c>
      <c r="C3" s="28"/>
      <c r="D3" s="3"/>
      <c r="E3" s="3"/>
    </row>
    <row r="4" ht="13.5" customHeight="1">
      <c r="A4" s="25" t="s">
        <v>59</v>
      </c>
      <c r="B4" s="9" t="s">
        <v>60</v>
      </c>
      <c r="C4" s="9" t="s">
        <v>61</v>
      </c>
      <c r="D4" s="3"/>
      <c r="E4" s="3"/>
    </row>
    <row r="5" ht="13.5" customHeight="1">
      <c r="A5" s="29"/>
      <c r="B5" s="15" t="s">
        <v>62</v>
      </c>
      <c r="C5" s="15" t="s">
        <v>63</v>
      </c>
      <c r="D5" s="3"/>
      <c r="E5" s="3"/>
    </row>
    <row r="6" ht="13.5" customHeight="1">
      <c r="A6" s="25" t="s">
        <v>64</v>
      </c>
      <c r="B6" s="30">
        <v>1.125</v>
      </c>
      <c r="C6" s="30">
        <f t="shared" ref="C6:C9" si="1">+(B6/1643.69)*100</f>
        <v>0.06844356296</v>
      </c>
      <c r="D6" s="31"/>
      <c r="E6" s="3"/>
    </row>
    <row r="7" ht="13.5" customHeight="1">
      <c r="A7" s="25" t="s">
        <v>65</v>
      </c>
      <c r="B7" s="30">
        <v>3.128</v>
      </c>
      <c r="C7" s="30">
        <f t="shared" si="1"/>
        <v>0.1903035244</v>
      </c>
      <c r="D7" s="3"/>
      <c r="E7" s="3"/>
    </row>
    <row r="8" ht="13.5" customHeight="1">
      <c r="A8" s="25" t="s">
        <v>66</v>
      </c>
      <c r="B8" s="9">
        <v>6.04</v>
      </c>
      <c r="C8" s="30">
        <f t="shared" si="1"/>
        <v>0.3674658847</v>
      </c>
      <c r="D8" s="3"/>
      <c r="E8" s="3"/>
    </row>
    <row r="9" ht="13.5" customHeight="1">
      <c r="A9" s="25" t="s">
        <v>67</v>
      </c>
      <c r="B9" s="30">
        <v>49.978</v>
      </c>
      <c r="C9" s="30">
        <f t="shared" si="1"/>
        <v>3.04059768</v>
      </c>
      <c r="D9" s="3"/>
      <c r="E9" s="3"/>
    </row>
    <row r="10" ht="13.5" customHeight="1">
      <c r="A10" s="25" t="s">
        <v>68</v>
      </c>
      <c r="B10" s="9" t="s">
        <v>69</v>
      </c>
      <c r="C10" s="30"/>
      <c r="D10" s="3"/>
      <c r="E10" s="3"/>
    </row>
    <row r="11" ht="13.5" customHeight="1">
      <c r="A11" s="25" t="s">
        <v>70</v>
      </c>
      <c r="B11" s="9">
        <v>2.09</v>
      </c>
      <c r="C11" s="30">
        <f t="shared" ref="C11:C21" si="2">+(B11/1643.69)*100</f>
        <v>0.1271529303</v>
      </c>
      <c r="D11" s="3"/>
      <c r="E11" s="3"/>
    </row>
    <row r="12" ht="13.5" customHeight="1">
      <c r="A12" s="25" t="s">
        <v>71</v>
      </c>
      <c r="B12" s="30">
        <v>20.57</v>
      </c>
      <c r="C12" s="30">
        <f t="shared" si="2"/>
        <v>1.251452525</v>
      </c>
      <c r="D12" s="3"/>
      <c r="E12" s="3"/>
    </row>
    <row r="13" ht="13.5" customHeight="1">
      <c r="A13" s="25" t="s">
        <v>72</v>
      </c>
      <c r="B13" s="30">
        <v>3.89</v>
      </c>
      <c r="C13" s="30">
        <f t="shared" si="2"/>
        <v>0.236662631</v>
      </c>
      <c r="D13" s="3"/>
      <c r="E13" s="3"/>
    </row>
    <row r="14" ht="13.5" customHeight="1">
      <c r="A14" s="25" t="s">
        <v>73</v>
      </c>
      <c r="B14" s="30">
        <v>0.69</v>
      </c>
      <c r="C14" s="30">
        <f t="shared" si="2"/>
        <v>0.04197871861</v>
      </c>
      <c r="D14" s="3"/>
      <c r="E14" s="3"/>
    </row>
    <row r="15" ht="13.5" customHeight="1">
      <c r="A15" s="25" t="s">
        <v>74</v>
      </c>
      <c r="B15" s="30">
        <v>3.917</v>
      </c>
      <c r="C15" s="30">
        <f t="shared" si="2"/>
        <v>0.2383052765</v>
      </c>
      <c r="D15" s="3"/>
      <c r="E15" s="3"/>
    </row>
    <row r="16" ht="13.5" customHeight="1">
      <c r="A16" s="25" t="s">
        <v>75</v>
      </c>
      <c r="B16" s="9">
        <v>0.156</v>
      </c>
      <c r="C16" s="30">
        <f t="shared" si="2"/>
        <v>0.00949084073</v>
      </c>
      <c r="D16" s="3"/>
      <c r="E16" s="3"/>
    </row>
    <row r="17" ht="13.5" customHeight="1">
      <c r="A17" s="25" t="s">
        <v>76</v>
      </c>
      <c r="B17" s="9">
        <v>84.72</v>
      </c>
      <c r="C17" s="30">
        <f t="shared" si="2"/>
        <v>5.154256581</v>
      </c>
      <c r="D17" s="3"/>
      <c r="E17" s="3"/>
    </row>
    <row r="18" ht="13.5" customHeight="1">
      <c r="A18" s="25" t="s">
        <v>77</v>
      </c>
      <c r="B18" s="9">
        <v>49.26</v>
      </c>
      <c r="C18" s="30">
        <f t="shared" si="2"/>
        <v>2.996915477</v>
      </c>
      <c r="D18" s="3"/>
      <c r="E18" s="3"/>
    </row>
    <row r="19" ht="13.5" customHeight="1">
      <c r="A19" s="25" t="s">
        <v>78</v>
      </c>
      <c r="B19" s="30">
        <v>45.264</v>
      </c>
      <c r="C19" s="30">
        <f t="shared" si="2"/>
        <v>2.753803941</v>
      </c>
      <c r="D19" s="3"/>
      <c r="E19" s="3"/>
    </row>
    <row r="20" ht="13.5" customHeight="1">
      <c r="A20" s="25" t="s">
        <v>79</v>
      </c>
      <c r="B20" s="9"/>
      <c r="C20" s="30">
        <f t="shared" si="2"/>
        <v>0</v>
      </c>
      <c r="D20" s="3"/>
      <c r="E20" s="3"/>
    </row>
    <row r="21" ht="13.5" customHeight="1">
      <c r="A21" s="25" t="s">
        <v>80</v>
      </c>
      <c r="B21" s="30">
        <v>440.75</v>
      </c>
      <c r="C21" s="30">
        <f t="shared" si="2"/>
        <v>26.814667</v>
      </c>
      <c r="D21" s="3"/>
      <c r="E21" s="3"/>
    </row>
    <row r="22" ht="13.5" customHeight="1">
      <c r="A22" s="25" t="s">
        <v>81</v>
      </c>
      <c r="B22" s="9" t="s">
        <v>69</v>
      </c>
      <c r="C22" s="30"/>
      <c r="D22" s="3"/>
      <c r="E22" s="3"/>
    </row>
    <row r="23" ht="13.5" customHeight="1">
      <c r="A23" s="25" t="s">
        <v>82</v>
      </c>
      <c r="B23" s="30">
        <v>4.866</v>
      </c>
      <c r="C23" s="30">
        <f t="shared" ref="C23:C24" si="3">+(B23/1643.69)*100</f>
        <v>0.2960412243</v>
      </c>
      <c r="D23" s="3"/>
      <c r="E23" s="3"/>
    </row>
    <row r="24" ht="13.5" customHeight="1">
      <c r="A24" s="25" t="s">
        <v>83</v>
      </c>
      <c r="B24" s="9">
        <v>854.89</v>
      </c>
      <c r="C24" s="30">
        <f t="shared" si="3"/>
        <v>52.01041559</v>
      </c>
      <c r="D24" s="3"/>
      <c r="E24" s="3"/>
    </row>
    <row r="25" ht="13.5" customHeight="1">
      <c r="A25" s="25" t="s">
        <v>84</v>
      </c>
      <c r="B25" s="9" t="s">
        <v>69</v>
      </c>
      <c r="C25" s="30"/>
      <c r="D25" s="3"/>
      <c r="E25" s="3"/>
    </row>
    <row r="26" ht="13.5" customHeight="1">
      <c r="A26" s="25" t="s">
        <v>85</v>
      </c>
      <c r="B26" s="30">
        <v>5.038</v>
      </c>
      <c r="C26" s="30">
        <f t="shared" ref="C26:C27" si="4">+(B26/1643.69)*100</f>
        <v>0.3065054846</v>
      </c>
      <c r="D26" s="3"/>
      <c r="E26" s="3"/>
    </row>
    <row r="27" ht="13.5" customHeight="1">
      <c r="A27" s="29" t="s">
        <v>86</v>
      </c>
      <c r="B27" s="32">
        <v>8.6</v>
      </c>
      <c r="C27" s="32">
        <f t="shared" si="4"/>
        <v>0.5232130146</v>
      </c>
      <c r="D27" s="3"/>
      <c r="E27" s="3"/>
    </row>
    <row r="28" ht="13.5" customHeight="1">
      <c r="A28" s="25"/>
      <c r="B28" s="33"/>
      <c r="C28" s="31"/>
      <c r="D28" s="3"/>
      <c r="E28" s="3"/>
    </row>
    <row r="29" ht="13.5" customHeight="1">
      <c r="A29" s="25"/>
      <c r="B29" s="25"/>
      <c r="C29" s="3"/>
      <c r="D29" s="3"/>
      <c r="E29" s="3"/>
    </row>
    <row r="30" ht="12.75" customHeight="1">
      <c r="A30" s="34"/>
      <c r="B30" s="34"/>
    </row>
    <row r="31" ht="12.75" customHeight="1">
      <c r="A31" s="34"/>
      <c r="B31" s="34"/>
    </row>
    <row r="32" ht="12.75" customHeight="1">
      <c r="A32" s="34"/>
      <c r="B32" s="34"/>
    </row>
    <row r="33" ht="12.75" customHeight="1">
      <c r="A33" s="34"/>
      <c r="B33" s="34"/>
    </row>
    <row r="34" ht="12.75" customHeight="1">
      <c r="A34" s="34"/>
      <c r="B34" s="34"/>
    </row>
    <row r="35" ht="12.75" customHeight="1">
      <c r="A35" s="34"/>
      <c r="B35" s="34"/>
    </row>
    <row r="36" ht="12.75" customHeight="1">
      <c r="A36" s="34"/>
      <c r="B36" s="34"/>
    </row>
    <row r="37" ht="12.75" customHeight="1">
      <c r="A37" s="34"/>
      <c r="B37" s="34"/>
    </row>
    <row r="38" ht="12.75" customHeight="1">
      <c r="A38" s="34"/>
      <c r="B38" s="34"/>
    </row>
    <row r="39" ht="12.75" customHeight="1">
      <c r="A39" s="34"/>
      <c r="B39" s="34"/>
    </row>
    <row r="40" ht="12.75" customHeight="1">
      <c r="A40" s="34"/>
      <c r="B40" s="34"/>
    </row>
    <row r="41" ht="12.75" customHeight="1">
      <c r="B41" s="34"/>
    </row>
    <row r="42" ht="12.75" customHeight="1">
      <c r="B42" s="34"/>
    </row>
    <row r="43" ht="12.75" customHeight="1">
      <c r="B43" s="34"/>
    </row>
    <row r="44" ht="12.75" customHeight="1">
      <c r="B44" s="34"/>
    </row>
    <row r="45" ht="12.75" customHeight="1">
      <c r="B45" s="34"/>
    </row>
    <row r="46" ht="12.75" customHeight="1">
      <c r="B46" s="34"/>
    </row>
    <row r="47" ht="12.75" customHeight="1">
      <c r="B47" s="34"/>
    </row>
    <row r="48" ht="12.75" customHeight="1">
      <c r="B48" s="34"/>
    </row>
    <row r="49" ht="12.75" customHeight="1">
      <c r="B49" s="34"/>
    </row>
    <row r="50" ht="12.75" customHeight="1">
      <c r="B50" s="34"/>
    </row>
    <row r="51" ht="12.75" customHeight="1">
      <c r="B51" s="34"/>
    </row>
    <row r="52" ht="12.75" customHeight="1">
      <c r="B52" s="34"/>
    </row>
    <row r="53" ht="12.75" customHeight="1">
      <c r="B53" s="34"/>
    </row>
    <row r="54" ht="12.75" customHeight="1">
      <c r="B54" s="34"/>
    </row>
    <row r="55" ht="12.75" customHeight="1">
      <c r="B55" s="34"/>
    </row>
    <row r="56" ht="12.75" customHeight="1">
      <c r="B56" s="34"/>
    </row>
    <row r="57" ht="12.75" customHeight="1">
      <c r="B57" s="34"/>
    </row>
    <row r="58" ht="12.75" customHeight="1">
      <c r="B58" s="34"/>
    </row>
    <row r="59" ht="12.75" customHeight="1">
      <c r="B59" s="34"/>
    </row>
    <row r="60" ht="12.75" customHeight="1">
      <c r="B60" s="34"/>
    </row>
    <row r="61" ht="12.75" customHeight="1">
      <c r="B61" s="34"/>
    </row>
    <row r="62" ht="12.75" customHeight="1">
      <c r="B62" s="34"/>
    </row>
    <row r="63" ht="12.75" customHeight="1">
      <c r="B63" s="34"/>
    </row>
    <row r="64" ht="12.75" customHeight="1">
      <c r="B64" s="34"/>
    </row>
    <row r="65" ht="12.75" customHeight="1">
      <c r="B65" s="34"/>
    </row>
    <row r="66" ht="12.75" customHeight="1">
      <c r="B66" s="34"/>
    </row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B3:C3"/>
  </mergeCells>
  <printOptions/>
  <pageMargins bottom="0.75" footer="0.0" header="0.0" left="0.7" right="0.7" top="0.75"/>
  <pageSetup orientation="landscape"/>
  <headerFooter>
    <oddHeader>&amp;R151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4.0"/>
    <col customWidth="1" min="2" max="2" width="13.0"/>
    <col customWidth="1" min="3" max="3" width="12.43"/>
    <col customWidth="1" min="4" max="4" width="8.29"/>
    <col customWidth="1" min="5" max="6" width="7.43"/>
    <col customWidth="1" min="7" max="7" width="8.0"/>
    <col customWidth="1" min="8" max="8" width="8.29"/>
    <col customWidth="1" min="9" max="26" width="8.0"/>
  </cols>
  <sheetData>
    <row r="1" ht="13.5" customHeight="1">
      <c r="A1" s="25" t="s">
        <v>87</v>
      </c>
      <c r="B1" s="3"/>
      <c r="C1" s="3"/>
      <c r="D1" s="3"/>
      <c r="E1" s="3"/>
      <c r="F1" s="3"/>
      <c r="G1" s="2"/>
      <c r="H1" s="2"/>
      <c r="I1" s="2"/>
      <c r="J1" s="2"/>
    </row>
    <row r="2" ht="13.5" hidden="1" customHeight="1">
      <c r="A2" s="25"/>
      <c r="B2" s="3"/>
      <c r="C2" s="3"/>
      <c r="D2" s="3"/>
      <c r="E2" s="3"/>
      <c r="F2" s="3"/>
      <c r="G2" s="2"/>
      <c r="H2" s="2"/>
      <c r="I2" s="2"/>
      <c r="J2" s="2"/>
    </row>
    <row r="3" ht="13.5" hidden="1" customHeight="1">
      <c r="A3" s="25"/>
      <c r="B3" s="3"/>
      <c r="C3" s="3"/>
      <c r="D3" s="3"/>
      <c r="E3" s="3"/>
      <c r="F3" s="3"/>
      <c r="G3" s="2"/>
      <c r="H3" s="2"/>
      <c r="I3" s="2"/>
      <c r="J3" s="2"/>
    </row>
    <row r="4" ht="13.5" hidden="1" customHeight="1">
      <c r="A4" s="25"/>
      <c r="B4" s="3"/>
      <c r="C4" s="3"/>
      <c r="D4" s="3"/>
      <c r="E4" s="3"/>
      <c r="F4" s="3"/>
      <c r="G4" s="2"/>
      <c r="H4" s="2"/>
      <c r="I4" s="2"/>
      <c r="J4" s="2"/>
    </row>
    <row r="5" ht="13.5" hidden="1" customHeight="1">
      <c r="A5" s="25"/>
      <c r="B5" s="3"/>
      <c r="C5" s="14"/>
      <c r="D5" s="3"/>
      <c r="E5" s="3"/>
      <c r="F5" s="3"/>
      <c r="G5" s="2"/>
      <c r="H5" s="2"/>
      <c r="I5" s="2"/>
      <c r="J5" s="2"/>
    </row>
    <row r="6" ht="13.5" customHeight="1">
      <c r="A6" s="26"/>
      <c r="B6" s="27">
        <v>2000.0</v>
      </c>
      <c r="C6" s="28"/>
      <c r="D6" s="35"/>
      <c r="E6" s="35"/>
      <c r="F6" s="35"/>
      <c r="G6" s="36"/>
      <c r="M6" s="37"/>
    </row>
    <row r="7" ht="13.5" customHeight="1">
      <c r="A7" s="25" t="s">
        <v>59</v>
      </c>
      <c r="B7" s="9" t="s">
        <v>60</v>
      </c>
      <c r="C7" s="9" t="s">
        <v>61</v>
      </c>
      <c r="D7" s="9"/>
      <c r="E7" s="9"/>
      <c r="F7" s="9"/>
      <c r="G7" s="38"/>
      <c r="M7" s="38"/>
    </row>
    <row r="8" ht="13.5" customHeight="1">
      <c r="A8" s="14"/>
      <c r="B8" s="15" t="s">
        <v>62</v>
      </c>
      <c r="C8" s="15" t="s">
        <v>63</v>
      </c>
      <c r="D8" s="9"/>
      <c r="E8" s="9"/>
      <c r="F8" s="9"/>
      <c r="G8" s="38"/>
      <c r="M8" s="38"/>
    </row>
    <row r="9" ht="13.5" customHeight="1">
      <c r="A9" s="25" t="s">
        <v>88</v>
      </c>
      <c r="B9" s="39">
        <v>180.08</v>
      </c>
      <c r="C9" s="39">
        <f t="shared" ref="C9:C10" si="1">+(B9/238.89)*100</f>
        <v>75.38197497</v>
      </c>
      <c r="D9" s="8"/>
      <c r="E9" s="3"/>
      <c r="F9" s="3"/>
      <c r="G9" s="36"/>
      <c r="M9" s="36"/>
    </row>
    <row r="10" ht="13.5" customHeight="1">
      <c r="A10" s="25" t="s">
        <v>89</v>
      </c>
      <c r="B10" s="39">
        <v>4.84</v>
      </c>
      <c r="C10" s="39">
        <f t="shared" si="1"/>
        <v>2.026037088</v>
      </c>
      <c r="D10" s="8"/>
      <c r="E10" s="3"/>
      <c r="F10" s="3"/>
      <c r="G10" s="36"/>
      <c r="M10" s="36"/>
    </row>
    <row r="11" ht="13.5" customHeight="1">
      <c r="A11" s="25" t="s">
        <v>90</v>
      </c>
      <c r="B11" s="40">
        <v>73.28</v>
      </c>
      <c r="C11" s="39"/>
      <c r="D11" s="8"/>
      <c r="E11" s="3"/>
      <c r="F11" s="3"/>
      <c r="G11" s="36"/>
      <c r="M11" s="36"/>
    </row>
    <row r="12" ht="13.5" customHeight="1">
      <c r="A12" s="25" t="s">
        <v>91</v>
      </c>
      <c r="B12" s="39">
        <v>0.104</v>
      </c>
      <c r="C12" s="39">
        <f t="shared" ref="C12:C15" si="2">+(B12/238.89)*100</f>
        <v>0.04353468123</v>
      </c>
      <c r="D12" s="8"/>
      <c r="E12" s="3"/>
      <c r="F12" s="3"/>
      <c r="G12" s="36"/>
      <c r="M12" s="36"/>
    </row>
    <row r="13" ht="13.5" customHeight="1">
      <c r="A13" s="25" t="s">
        <v>92</v>
      </c>
      <c r="B13" s="39"/>
      <c r="C13" s="39">
        <f t="shared" si="2"/>
        <v>0</v>
      </c>
      <c r="D13" s="8"/>
      <c r="E13" s="3"/>
      <c r="F13" s="3"/>
      <c r="G13" s="36"/>
      <c r="M13" s="36"/>
    </row>
    <row r="14" ht="13.5" customHeight="1">
      <c r="A14" s="25" t="s">
        <v>93</v>
      </c>
      <c r="B14" s="39">
        <v>3.78</v>
      </c>
      <c r="C14" s="39">
        <f t="shared" si="2"/>
        <v>1.582318222</v>
      </c>
      <c r="D14" s="8"/>
      <c r="E14" s="3"/>
      <c r="F14" s="3"/>
      <c r="G14" s="36"/>
      <c r="M14" s="36"/>
    </row>
    <row r="15" ht="13.5" customHeight="1">
      <c r="A15" s="25" t="s">
        <v>78</v>
      </c>
      <c r="B15" s="40">
        <v>17.73</v>
      </c>
      <c r="C15" s="39">
        <f t="shared" si="2"/>
        <v>7.421825945</v>
      </c>
      <c r="D15" s="8"/>
      <c r="E15" s="3"/>
      <c r="F15" s="3"/>
      <c r="G15" s="36"/>
      <c r="M15" s="36"/>
    </row>
    <row r="16" ht="13.5" customHeight="1">
      <c r="A16" s="25" t="s">
        <v>94</v>
      </c>
      <c r="B16" s="40"/>
      <c r="C16" s="39"/>
      <c r="D16" s="8"/>
      <c r="E16" s="3"/>
      <c r="F16" s="3"/>
      <c r="G16" s="36"/>
      <c r="M16" s="36"/>
    </row>
    <row r="17" ht="13.5" customHeight="1">
      <c r="A17" s="25" t="s">
        <v>95</v>
      </c>
      <c r="B17" s="40">
        <v>0.69</v>
      </c>
      <c r="C17" s="39">
        <f t="shared" ref="C17:C24" si="3">+(B17/238.89)*100</f>
        <v>0.2888358659</v>
      </c>
      <c r="D17" s="8"/>
      <c r="E17" s="3"/>
      <c r="F17" s="3"/>
      <c r="G17" s="36"/>
      <c r="M17" s="36"/>
    </row>
    <row r="18" ht="13.5" customHeight="1">
      <c r="A18" s="25" t="s">
        <v>96</v>
      </c>
      <c r="B18" s="40"/>
      <c r="C18" s="39">
        <f t="shared" si="3"/>
        <v>0</v>
      </c>
      <c r="D18" s="8"/>
      <c r="E18" s="3"/>
      <c r="F18" s="3"/>
      <c r="G18" s="36"/>
      <c r="M18" s="36"/>
    </row>
    <row r="19" ht="13.5" customHeight="1">
      <c r="A19" s="25" t="s">
        <v>97</v>
      </c>
      <c r="B19" s="40">
        <v>0.25</v>
      </c>
      <c r="C19" s="39">
        <f t="shared" si="3"/>
        <v>0.104650676</v>
      </c>
      <c r="D19" s="8"/>
      <c r="E19" s="3"/>
      <c r="F19" s="3"/>
      <c r="G19" s="36"/>
      <c r="M19" s="36"/>
    </row>
    <row r="20" ht="13.5" customHeight="1">
      <c r="A20" s="25" t="s">
        <v>98</v>
      </c>
      <c r="B20" s="39">
        <v>0.3</v>
      </c>
      <c r="C20" s="39">
        <f t="shared" si="3"/>
        <v>0.1255808113</v>
      </c>
      <c r="D20" s="8"/>
      <c r="E20" s="3"/>
      <c r="F20" s="3"/>
      <c r="G20" s="36"/>
      <c r="M20" s="36"/>
    </row>
    <row r="21" ht="13.5" customHeight="1">
      <c r="A21" s="25" t="s">
        <v>99</v>
      </c>
      <c r="B21" s="39">
        <v>5.104</v>
      </c>
      <c r="C21" s="39">
        <f t="shared" si="3"/>
        <v>2.136548202</v>
      </c>
      <c r="D21" s="8"/>
      <c r="E21" s="3"/>
      <c r="F21" s="3"/>
      <c r="G21" s="36"/>
      <c r="M21" s="36"/>
    </row>
    <row r="22" ht="13.5" customHeight="1">
      <c r="A22" s="25" t="s">
        <v>100</v>
      </c>
      <c r="B22" s="40">
        <v>0.718</v>
      </c>
      <c r="C22" s="39">
        <f t="shared" si="3"/>
        <v>0.3005567416</v>
      </c>
      <c r="D22" s="8"/>
      <c r="E22" s="3"/>
      <c r="F22" s="3"/>
      <c r="G22" s="36"/>
      <c r="M22" s="36"/>
    </row>
    <row r="23" ht="13.5" customHeight="1">
      <c r="A23" s="25" t="s">
        <v>101</v>
      </c>
      <c r="B23" s="39">
        <v>0.215</v>
      </c>
      <c r="C23" s="39">
        <f t="shared" si="3"/>
        <v>0.0899995814</v>
      </c>
      <c r="D23" s="7"/>
      <c r="E23" s="3"/>
      <c r="F23" s="3"/>
      <c r="G23" s="36"/>
      <c r="M23" s="36"/>
    </row>
    <row r="24" ht="13.5" customHeight="1">
      <c r="A24" s="25" t="s">
        <v>102</v>
      </c>
      <c r="B24" s="39">
        <v>4.188</v>
      </c>
      <c r="C24" s="39">
        <f t="shared" si="3"/>
        <v>1.753108125</v>
      </c>
      <c r="D24" s="3"/>
      <c r="E24" s="3"/>
      <c r="F24" s="3"/>
    </row>
    <row r="25" ht="13.5" customHeight="1">
      <c r="A25" s="29" t="s">
        <v>103</v>
      </c>
      <c r="B25" s="41" t="s">
        <v>33</v>
      </c>
      <c r="C25" s="41" t="s">
        <v>33</v>
      </c>
      <c r="D25" s="3"/>
      <c r="E25" s="3"/>
      <c r="F25" s="3"/>
      <c r="G25" s="2"/>
      <c r="H25" s="2"/>
      <c r="I25" s="2"/>
      <c r="J25" s="2"/>
    </row>
    <row r="26" ht="13.5" customHeight="1">
      <c r="A26" s="25"/>
      <c r="B26" s="40"/>
      <c r="C26" s="39"/>
      <c r="D26" s="3"/>
      <c r="E26" s="3"/>
      <c r="F26" s="3"/>
      <c r="G26" s="2"/>
      <c r="H26" s="2"/>
      <c r="I26" s="2"/>
      <c r="J26" s="2"/>
    </row>
    <row r="27" ht="13.5" customHeight="1">
      <c r="A27" s="3"/>
      <c r="B27" s="40"/>
      <c r="C27" s="39"/>
      <c r="D27" s="3"/>
      <c r="E27" s="3"/>
      <c r="F27" s="3"/>
      <c r="G27" s="2"/>
      <c r="H27" s="2"/>
      <c r="I27" s="2"/>
      <c r="J27" s="2"/>
    </row>
    <row r="28" ht="13.5" customHeight="1">
      <c r="A28" s="25"/>
      <c r="B28" s="40"/>
      <c r="C28" s="39"/>
      <c r="D28" s="3"/>
      <c r="E28" s="3"/>
      <c r="F28" s="3"/>
      <c r="G28" s="2"/>
      <c r="H28" s="2"/>
      <c r="I28" s="2"/>
      <c r="J28" s="2"/>
    </row>
    <row r="29" ht="12.75" customHeight="1">
      <c r="A29" s="34"/>
      <c r="B29" s="42"/>
      <c r="C29" s="43"/>
      <c r="D29" s="2"/>
      <c r="E29" s="2"/>
      <c r="F29" s="2"/>
      <c r="G29" s="2"/>
      <c r="H29" s="2"/>
      <c r="I29" s="2"/>
      <c r="J29" s="2"/>
    </row>
    <row r="30" ht="12.75" customHeight="1">
      <c r="A30" s="34"/>
      <c r="B30" s="42"/>
      <c r="C30" s="43"/>
      <c r="D30" s="2"/>
      <c r="E30" s="2"/>
      <c r="F30" s="2"/>
      <c r="G30" s="2"/>
      <c r="H30" s="2"/>
      <c r="I30" s="2"/>
      <c r="J30" s="2"/>
    </row>
    <row r="31" ht="12.75" customHeight="1">
      <c r="A31" s="34"/>
      <c r="B31" s="42"/>
      <c r="C31" s="43"/>
      <c r="D31" s="2"/>
      <c r="E31" s="2"/>
      <c r="F31" s="2"/>
      <c r="G31" s="2"/>
      <c r="H31" s="2"/>
      <c r="I31" s="2"/>
      <c r="J31" s="2"/>
    </row>
    <row r="32" ht="12.75" customHeight="1">
      <c r="A32" s="34"/>
      <c r="B32" s="44"/>
      <c r="C32" s="43"/>
      <c r="D32" s="2"/>
      <c r="E32" s="2"/>
      <c r="F32" s="2"/>
      <c r="G32" s="2"/>
      <c r="H32" s="2"/>
      <c r="I32" s="2"/>
      <c r="J32" s="2"/>
    </row>
    <row r="33" ht="12.75" customHeight="1">
      <c r="A33" s="34"/>
      <c r="B33" s="2"/>
      <c r="C33" s="43"/>
      <c r="D33" s="2"/>
      <c r="E33" s="2"/>
      <c r="F33" s="2"/>
      <c r="G33" s="2"/>
      <c r="H33" s="2"/>
      <c r="I33" s="2"/>
      <c r="J33" s="2"/>
    </row>
    <row r="34" ht="12.75" customHeight="1">
      <c r="A34" s="45"/>
      <c r="B34" s="43"/>
      <c r="C34" s="43"/>
      <c r="D34" s="2"/>
      <c r="E34" s="2"/>
      <c r="F34" s="2"/>
      <c r="G34" s="2"/>
      <c r="H34" s="2"/>
      <c r="I34" s="2"/>
      <c r="J34" s="2"/>
    </row>
    <row r="35" ht="12.75" customHeight="1">
      <c r="A35" s="2"/>
      <c r="B35" s="43"/>
      <c r="C35" s="43"/>
      <c r="D35" s="2"/>
      <c r="E35" s="2"/>
      <c r="F35" s="2"/>
      <c r="G35" s="2"/>
      <c r="H35" s="2"/>
      <c r="I35" s="2"/>
      <c r="J35" s="2"/>
    </row>
    <row r="36" ht="12.75" customHeight="1">
      <c r="A36" s="2"/>
      <c r="B36" s="43"/>
      <c r="C36" s="43"/>
      <c r="D36" s="2"/>
      <c r="E36" s="2"/>
      <c r="F36" s="2"/>
      <c r="G36" s="2"/>
      <c r="H36" s="2"/>
      <c r="I36" s="2"/>
      <c r="J36" s="2"/>
    </row>
    <row r="37" ht="12.75" customHeight="1">
      <c r="A37" s="2"/>
      <c r="B37" s="43"/>
      <c r="C37" s="43"/>
      <c r="D37" s="2"/>
      <c r="E37" s="2"/>
      <c r="F37" s="2"/>
      <c r="G37" s="2"/>
      <c r="H37" s="2"/>
      <c r="I37" s="2"/>
      <c r="J37" s="2"/>
    </row>
    <row r="38" ht="12.75" customHeight="1">
      <c r="A38" s="2"/>
      <c r="B38" s="43"/>
      <c r="C38" s="2"/>
      <c r="D38" s="2"/>
      <c r="E38" s="2"/>
      <c r="F38" s="2"/>
      <c r="G38" s="2"/>
      <c r="H38" s="2"/>
      <c r="I38" s="2"/>
      <c r="J38" s="2"/>
    </row>
    <row r="39" ht="12.75" customHeight="1">
      <c r="A39" s="2"/>
      <c r="B39" s="43"/>
      <c r="C39" s="2"/>
      <c r="D39" s="2"/>
      <c r="E39" s="2"/>
      <c r="F39" s="2"/>
      <c r="G39" s="2"/>
      <c r="H39" s="2"/>
      <c r="I39" s="2"/>
      <c r="J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ht="12.75" customHeight="1">
      <c r="A52" s="36"/>
      <c r="B52" s="36"/>
      <c r="C52" s="36"/>
      <c r="I52" s="2"/>
      <c r="J52" s="2"/>
    </row>
    <row r="53" ht="12.75" customHeight="1">
      <c r="A53" s="36"/>
      <c r="B53" s="36"/>
      <c r="C53" s="36"/>
      <c r="I53" s="2"/>
      <c r="J53" s="2"/>
    </row>
    <row r="54" ht="12.75" customHeight="1">
      <c r="A54" s="34"/>
      <c r="B54" s="2"/>
      <c r="C54" s="2"/>
      <c r="D54" s="2"/>
      <c r="E54" s="2"/>
      <c r="F54" s="2"/>
      <c r="G54" s="2"/>
      <c r="H54" s="2"/>
      <c r="I54" s="2"/>
      <c r="J54" s="2"/>
    </row>
    <row r="55" ht="12.75" customHeight="1">
      <c r="A55" s="2"/>
      <c r="B55" s="37"/>
      <c r="C55" s="37"/>
      <c r="D55" s="37"/>
      <c r="E55" s="37"/>
      <c r="F55" s="37"/>
      <c r="G55" s="37"/>
      <c r="I55" s="37"/>
      <c r="K55" s="37"/>
      <c r="M55" s="37"/>
      <c r="O55" s="36"/>
      <c r="P55" s="36"/>
      <c r="Q55" s="36"/>
      <c r="R55" s="36"/>
      <c r="S55" s="36"/>
      <c r="T55" s="36"/>
      <c r="U55" s="36"/>
      <c r="V55" s="36"/>
      <c r="W55" s="36"/>
    </row>
    <row r="56" ht="12.75" customHeight="1">
      <c r="A56" s="2"/>
      <c r="B56" s="2"/>
      <c r="C56" s="2"/>
      <c r="D56" s="2"/>
      <c r="E56" s="38"/>
      <c r="F56" s="38"/>
      <c r="G56" s="38"/>
      <c r="H56" s="38"/>
      <c r="I56" s="38"/>
      <c r="J56" s="38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</row>
    <row r="57" ht="12.75" customHeight="1">
      <c r="A57" s="34"/>
      <c r="B57" s="38"/>
      <c r="C57" s="38"/>
      <c r="D57" s="38"/>
      <c r="E57" s="38"/>
      <c r="F57" s="38"/>
      <c r="G57" s="38"/>
      <c r="H57" s="38"/>
      <c r="I57" s="38"/>
      <c r="J57" s="38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</row>
    <row r="58" ht="12.75" customHeight="1">
      <c r="A58" s="2"/>
      <c r="B58" s="38"/>
      <c r="C58" s="38"/>
      <c r="D58" s="2"/>
      <c r="E58" s="46"/>
      <c r="F58" s="46"/>
      <c r="G58" s="46"/>
      <c r="H58" s="43"/>
      <c r="I58" s="46"/>
      <c r="J58" s="43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</row>
    <row r="59" ht="12.75" customHeight="1">
      <c r="A59" s="2"/>
      <c r="B59" s="42"/>
      <c r="C59" s="43"/>
      <c r="D59" s="38"/>
      <c r="E59" s="46"/>
      <c r="F59" s="46"/>
      <c r="G59" s="46"/>
      <c r="H59" s="43"/>
      <c r="I59" s="46"/>
      <c r="J59" s="43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</row>
    <row r="60" ht="12.75" customHeight="1">
      <c r="A60" s="2"/>
      <c r="B60" s="42"/>
      <c r="C60" s="43"/>
      <c r="D60" s="38"/>
      <c r="E60" s="47"/>
      <c r="F60" s="46"/>
      <c r="G60" s="46"/>
      <c r="H60" s="43"/>
      <c r="I60" s="46"/>
      <c r="J60" s="43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</row>
    <row r="61" ht="12.75" customHeight="1">
      <c r="A61" s="2"/>
      <c r="B61" s="2"/>
      <c r="C61" s="43"/>
      <c r="D61" s="2"/>
      <c r="E61" s="47"/>
      <c r="F61" s="46"/>
      <c r="G61" s="46"/>
      <c r="H61" s="43"/>
      <c r="I61" s="46"/>
      <c r="J61" s="43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</row>
    <row r="62" ht="12.75" customHeight="1">
      <c r="A62" s="2"/>
      <c r="B62" s="36"/>
      <c r="C62" s="43"/>
      <c r="D62" s="38"/>
      <c r="E62" s="46"/>
      <c r="F62" s="46"/>
      <c r="G62" s="46"/>
      <c r="H62" s="43"/>
      <c r="I62" s="46"/>
      <c r="J62" s="43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</row>
    <row r="63" ht="12.75" customHeight="1">
      <c r="A63" s="2"/>
      <c r="B63" s="42"/>
      <c r="C63" s="43"/>
      <c r="D63" s="38"/>
      <c r="E63" s="46"/>
      <c r="F63" s="46"/>
      <c r="G63" s="46"/>
      <c r="H63" s="43"/>
      <c r="I63" s="46"/>
      <c r="J63" s="43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</row>
    <row r="64" ht="12.75" customHeight="1">
      <c r="A64" s="2"/>
      <c r="B64" s="42"/>
      <c r="C64" s="43"/>
      <c r="D64" s="38"/>
      <c r="E64" s="46"/>
      <c r="F64" s="46"/>
      <c r="G64" s="46"/>
      <c r="H64" s="43"/>
      <c r="I64" s="46"/>
      <c r="J64" s="43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</row>
    <row r="65" ht="12.75" customHeight="1">
      <c r="A65" s="2"/>
      <c r="B65" s="43"/>
      <c r="C65" s="43"/>
      <c r="D65" s="2"/>
      <c r="E65" s="46"/>
      <c r="F65" s="46"/>
      <c r="G65" s="46"/>
      <c r="H65" s="43"/>
      <c r="I65" s="46"/>
      <c r="J65" s="43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</row>
    <row r="66" ht="12.75" customHeight="1">
      <c r="A66" s="2"/>
      <c r="B66" s="42"/>
      <c r="C66" s="43"/>
      <c r="D66" s="38"/>
      <c r="E66" s="46"/>
      <c r="F66" s="46"/>
      <c r="G66" s="46"/>
      <c r="H66" s="43"/>
      <c r="I66" s="46"/>
      <c r="J66" s="43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</row>
    <row r="67" ht="12.75" customHeight="1">
      <c r="A67" s="2"/>
      <c r="B67" s="43"/>
      <c r="C67" s="48"/>
      <c r="D67" s="2"/>
      <c r="E67" s="46"/>
      <c r="F67" s="46"/>
      <c r="G67" s="46"/>
      <c r="H67" s="43"/>
      <c r="I67" s="46"/>
      <c r="J67" s="43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</row>
    <row r="68" ht="12.75" customHeight="1">
      <c r="A68" s="2"/>
      <c r="B68" s="2"/>
      <c r="C68" s="43"/>
      <c r="D68" s="2"/>
      <c r="E68" s="46"/>
      <c r="F68" s="46"/>
      <c r="G68" s="46"/>
      <c r="H68" s="43"/>
      <c r="I68" s="46"/>
      <c r="J68" s="43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</row>
    <row r="69" ht="12.75" customHeight="1">
      <c r="A69" s="2"/>
      <c r="B69" s="42"/>
      <c r="C69" s="48"/>
      <c r="D69" s="38"/>
      <c r="E69" s="46"/>
      <c r="F69" s="46"/>
      <c r="G69" s="46"/>
      <c r="H69" s="43"/>
      <c r="I69" s="46"/>
      <c r="J69" s="43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</row>
    <row r="70" ht="12.75" customHeight="1">
      <c r="A70" s="2"/>
      <c r="B70" s="2"/>
      <c r="C70" s="48"/>
      <c r="D70" s="2"/>
      <c r="E70" s="38"/>
      <c r="F70" s="47"/>
      <c r="G70" s="46"/>
      <c r="H70" s="43"/>
      <c r="I70" s="46"/>
      <c r="J70" s="43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</row>
    <row r="71" ht="12.75" customHeight="1">
      <c r="A71" s="34"/>
      <c r="B71" s="42"/>
      <c r="C71" s="48"/>
      <c r="D71" s="38"/>
      <c r="E71" s="2"/>
      <c r="F71" s="46"/>
      <c r="G71" s="46"/>
      <c r="H71" s="43"/>
      <c r="I71" s="46"/>
      <c r="J71" s="43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</row>
    <row r="72" ht="12.75" customHeight="1">
      <c r="A72" s="2"/>
      <c r="B72" s="43"/>
      <c r="C72" s="43"/>
      <c r="D72" s="2"/>
      <c r="E72" s="38"/>
      <c r="F72" s="47"/>
      <c r="G72" s="46"/>
      <c r="H72" s="43"/>
      <c r="I72" s="46"/>
      <c r="J72" s="43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</row>
    <row r="73" ht="12.75" customHeight="1">
      <c r="A73" s="34"/>
      <c r="B73" s="42"/>
      <c r="C73" s="43"/>
      <c r="D73" s="38"/>
      <c r="E73" s="46"/>
      <c r="F73" s="46"/>
      <c r="G73" s="46"/>
      <c r="H73" s="43"/>
      <c r="I73" s="46"/>
      <c r="J73" s="43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</row>
    <row r="74" ht="12.75" customHeight="1">
      <c r="A74" s="34"/>
      <c r="B74" s="43"/>
      <c r="C74" s="43"/>
      <c r="D74" s="2"/>
      <c r="E74" s="46"/>
      <c r="F74" s="46"/>
      <c r="G74" s="46"/>
      <c r="H74" s="43"/>
      <c r="I74" s="46"/>
      <c r="J74" s="43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</row>
    <row r="75" ht="12.75" customHeight="1">
      <c r="A75" s="34"/>
      <c r="B75" s="2"/>
      <c r="C75" s="43"/>
      <c r="D75" s="2"/>
      <c r="E75" s="38"/>
      <c r="F75" s="47"/>
      <c r="G75" s="46"/>
      <c r="H75" s="43"/>
      <c r="I75" s="46"/>
      <c r="J75" s="43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</row>
    <row r="76" ht="12.75" customHeight="1">
      <c r="A76" s="34"/>
      <c r="B76" s="42"/>
      <c r="C76" s="43"/>
      <c r="D76" s="38"/>
      <c r="E76" s="38"/>
      <c r="F76" s="47"/>
      <c r="G76" s="46"/>
      <c r="H76" s="43"/>
      <c r="I76" s="46"/>
      <c r="J76" s="43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</row>
    <row r="77" ht="12.75" customHeight="1">
      <c r="A77" s="2"/>
      <c r="B77" s="43"/>
      <c r="C77" s="43"/>
      <c r="D77" s="2"/>
      <c r="E77" s="46"/>
      <c r="F77" s="46"/>
      <c r="G77" s="46"/>
      <c r="H77" s="43"/>
      <c r="I77" s="46"/>
      <c r="J77" s="43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</row>
    <row r="78" ht="12.75" customHeight="1">
      <c r="A78" s="34"/>
      <c r="B78" s="43"/>
      <c r="C78" s="43"/>
      <c r="D78" s="2"/>
      <c r="E78" s="2"/>
      <c r="F78" s="46"/>
      <c r="G78" s="46"/>
      <c r="H78" s="2"/>
      <c r="I78" s="46"/>
      <c r="J78" s="2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</row>
    <row r="79" ht="12.75" customHeight="1">
      <c r="A79" s="34"/>
      <c r="B79" s="2"/>
      <c r="C79" s="43"/>
      <c r="D79" s="2"/>
      <c r="E79" s="2"/>
      <c r="F79" s="2"/>
      <c r="G79" s="2"/>
      <c r="H79" s="2"/>
      <c r="I79" s="2"/>
      <c r="J79" s="2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</row>
    <row r="80" ht="12.75" customHeight="1">
      <c r="A80" s="34"/>
      <c r="B80" s="42"/>
      <c r="C80" s="43"/>
      <c r="D80" s="38"/>
      <c r="E80" s="2"/>
      <c r="F80" s="2"/>
      <c r="G80" s="2"/>
      <c r="H80" s="2"/>
      <c r="I80" s="2"/>
      <c r="J80" s="2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</row>
    <row r="81" ht="12.75" customHeight="1">
      <c r="A81" s="34"/>
      <c r="B81" s="42"/>
      <c r="C81" s="43"/>
      <c r="D81" s="38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</row>
    <row r="82" ht="12.75" customHeight="1">
      <c r="A82" s="34"/>
      <c r="B82" s="43"/>
      <c r="C82" s="43"/>
      <c r="D82" s="2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</row>
    <row r="83" ht="12.75" customHeight="1">
      <c r="A83" s="2"/>
      <c r="B83" s="43"/>
      <c r="C83" s="43"/>
      <c r="D83" s="2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</row>
    <row r="84" ht="12.75" customHeight="1">
      <c r="A84" s="34"/>
      <c r="B84" s="43"/>
      <c r="C84" s="43"/>
      <c r="D84" s="2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</row>
    <row r="85" ht="12.75" customHeight="1">
      <c r="A85" s="34"/>
      <c r="B85" s="43"/>
      <c r="C85" s="43"/>
      <c r="D85" s="2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</row>
    <row r="86" ht="12.75" customHeight="1">
      <c r="A86" s="34"/>
      <c r="B86" s="43"/>
      <c r="C86" s="43"/>
      <c r="D86" s="2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</row>
    <row r="87" ht="12.75" customHeight="1">
      <c r="A87" s="34"/>
      <c r="B87" s="43"/>
      <c r="C87" s="43"/>
      <c r="D87" s="2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</row>
    <row r="88" ht="12.75" customHeight="1">
      <c r="A88" s="2"/>
      <c r="B88" s="2"/>
      <c r="C88" s="43"/>
      <c r="D88" s="2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</row>
    <row r="89" ht="12.75" customHeight="1">
      <c r="A89" s="2"/>
      <c r="B89" s="44"/>
      <c r="C89" s="43"/>
      <c r="D89" s="2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</row>
    <row r="90" ht="12.75" customHeight="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</row>
    <row r="91" ht="12.75" customHeight="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</row>
    <row r="92" ht="12.75" customHeight="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</row>
    <row r="93" ht="12.75" customHeight="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</row>
    <row r="94" ht="12.75" customHeight="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</row>
    <row r="95" ht="12.75" customHeight="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</row>
    <row r="96" ht="12.75" customHeight="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</row>
    <row r="97" ht="12.75" customHeight="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</row>
    <row r="98" ht="12.75" customHeight="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</row>
    <row r="99" ht="12.75" customHeight="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</row>
    <row r="100" ht="12.75" customHeight="1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</row>
    <row r="101" ht="12.7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</row>
    <row r="102" ht="12.7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</row>
    <row r="103" ht="12.75" customHeight="1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</row>
    <row r="104" ht="12.75" customHeight="1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</row>
    <row r="105" ht="12.75" customHeight="1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</row>
    <row r="106" ht="12.75" customHeight="1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</row>
    <row r="107" ht="12.75" customHeight="1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</row>
    <row r="108" ht="12.75" customHeight="1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</row>
    <row r="109" ht="12.75" customHeight="1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</row>
    <row r="110" ht="12.75" customHeight="1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</row>
    <row r="111" ht="12.75" customHeight="1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</row>
    <row r="112" ht="12.75" customHeight="1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</row>
    <row r="113" ht="12.75" customHeight="1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</row>
    <row r="114" ht="12.75" customHeight="1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</row>
    <row r="115" ht="12.75" customHeight="1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</row>
    <row r="116" ht="12.75" customHeight="1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</row>
    <row r="117" ht="12.75" customHeight="1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</row>
    <row r="118" ht="12.75" customHeight="1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</row>
    <row r="119" ht="12.75" customHeight="1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</row>
    <row r="120" ht="12.75" customHeight="1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</row>
    <row r="121" ht="12.75" customHeight="1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</row>
    <row r="122" ht="12.75" customHeight="1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</row>
    <row r="123" ht="12.75" customHeight="1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</row>
    <row r="124" ht="12.75" customHeight="1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</row>
    <row r="125" ht="12.75" customHeight="1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</row>
    <row r="126" ht="12.7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</row>
    <row r="127" ht="12.7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</row>
    <row r="128" ht="12.7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</row>
    <row r="129" ht="12.7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</row>
    <row r="130" ht="12.7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</row>
    <row r="131" ht="12.7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</row>
    <row r="132" ht="12.7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</row>
    <row r="133" ht="12.7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</row>
    <row r="134" ht="12.7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</row>
    <row r="135" ht="12.7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</row>
    <row r="136" ht="12.7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</row>
    <row r="137" ht="12.7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</row>
    <row r="138" ht="12.7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</row>
    <row r="139" ht="12.7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</row>
    <row r="140" ht="12.7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</row>
    <row r="141" ht="12.7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</row>
    <row r="142" ht="12.7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</row>
    <row r="143" ht="12.7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</row>
    <row r="144" ht="12.7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</row>
    <row r="145" ht="12.7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</row>
    <row r="146" ht="12.7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</row>
    <row r="147" ht="12.7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</row>
    <row r="148" ht="12.7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</row>
    <row r="149" ht="12.7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</row>
    <row r="150" ht="12.7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</row>
    <row r="151" ht="12.7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</row>
    <row r="152" ht="12.7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</row>
    <row r="153" ht="12.7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</row>
    <row r="154" ht="12.7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</row>
    <row r="155" ht="12.7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</row>
    <row r="156" ht="12.7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</row>
    <row r="157" ht="12.7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</row>
    <row r="158" ht="12.7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</row>
    <row r="159" ht="12.7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</row>
    <row r="160" ht="12.7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</row>
    <row r="161" ht="12.7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</row>
    <row r="162" ht="12.7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</row>
    <row r="163" ht="12.7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</row>
    <row r="164" ht="12.7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</row>
    <row r="165" ht="12.7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</row>
    <row r="166" ht="12.7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</row>
    <row r="167" ht="12.7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</row>
    <row r="168" ht="12.7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</row>
    <row r="169" ht="12.7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</row>
    <row r="170" ht="12.7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</row>
    <row r="171" ht="12.7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</row>
    <row r="172" ht="12.7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</row>
    <row r="173" ht="12.7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</row>
    <row r="174" ht="12.7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</row>
    <row r="175" ht="12.7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</row>
    <row r="176" ht="12.7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</row>
    <row r="177" ht="12.7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</row>
    <row r="178" ht="12.7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</row>
    <row r="179" ht="12.7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</row>
    <row r="180" ht="12.7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</row>
    <row r="181" ht="12.7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</row>
    <row r="182" ht="12.7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</row>
    <row r="183" ht="12.7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</row>
    <row r="184" ht="12.7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</row>
    <row r="185" ht="12.7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</row>
    <row r="186" ht="12.7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</row>
    <row r="187" ht="12.7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</row>
    <row r="188" ht="12.7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</row>
    <row r="189" ht="12.75" customHeight="1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</row>
    <row r="190" ht="12.75" customHeight="1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</row>
    <row r="191" ht="12.75" customHeight="1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</row>
    <row r="192" ht="12.75" customHeight="1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</row>
    <row r="193" ht="12.75" customHeight="1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</row>
    <row r="194" ht="12.75" customHeight="1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</row>
    <row r="195" ht="12.75" customHeight="1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</row>
    <row r="196" ht="12.75" customHeight="1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</row>
    <row r="197" ht="12.75" customHeight="1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</row>
    <row r="198" ht="12.75" customHeight="1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</row>
    <row r="199" ht="12.75" customHeight="1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</row>
    <row r="200" ht="12.75" customHeight="1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</row>
    <row r="201" ht="12.75" customHeight="1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</row>
    <row r="202" ht="12.75" customHeight="1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</row>
    <row r="203" ht="12.75" customHeight="1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</row>
    <row r="204" ht="12.75" customHeight="1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</row>
    <row r="205" ht="12.75" customHeight="1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</row>
    <row r="206" ht="12.75" customHeight="1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</row>
    <row r="207" ht="12.75" customHeight="1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</row>
    <row r="208" ht="12.75" customHeight="1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</row>
    <row r="209" ht="12.75" customHeight="1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</row>
    <row r="210" ht="12.75" customHeight="1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</row>
    <row r="211" ht="12.75" customHeight="1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</row>
    <row r="212" ht="12.75" customHeight="1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</row>
    <row r="213" ht="12.75" customHeight="1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</row>
    <row r="214" ht="12.75" customHeight="1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</row>
    <row r="215" ht="12.75" customHeight="1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</row>
    <row r="216" ht="12.75" customHeight="1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</row>
    <row r="217" ht="12.75" customHeight="1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</row>
    <row r="218" ht="12.75" customHeight="1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</row>
    <row r="219" ht="12.75" customHeight="1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</row>
    <row r="220" ht="12.75" customHeight="1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</row>
    <row r="221" ht="12.75" customHeight="1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</row>
    <row r="222" ht="12.75" customHeight="1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</row>
    <row r="223" ht="12.75" customHeight="1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</row>
    <row r="224" ht="12.75" customHeight="1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</row>
    <row r="225" ht="12.75" customHeight="1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</row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">
    <mergeCell ref="B6:C6"/>
    <mergeCell ref="G55:H55"/>
    <mergeCell ref="I55:J55"/>
    <mergeCell ref="K55:L55"/>
    <mergeCell ref="M55:N55"/>
  </mergeCells>
  <printOptions/>
  <pageMargins bottom="0.75" footer="0.0" header="0.0" left="0.7" right="0.7" top="0.75"/>
  <pageSetup orientation="landscape"/>
  <headerFooter>
    <oddHeader>&amp;R152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71"/>
    <col customWidth="1" min="2" max="2" width="12.43"/>
    <col customWidth="1" min="3" max="3" width="12.0"/>
    <col customWidth="1" min="4" max="4" width="12.71"/>
    <col customWidth="1" min="5" max="5" width="8.0"/>
    <col customWidth="1" min="6" max="6" width="8.57"/>
    <col customWidth="1" min="7" max="7" width="10.57"/>
    <col customWidth="1" min="8" max="9" width="10.43"/>
    <col customWidth="1" min="10" max="16" width="8.29"/>
    <col customWidth="1" min="17" max="26" width="8.0"/>
  </cols>
  <sheetData>
    <row r="1" ht="13.5" customHeight="1">
      <c r="A1" s="25" t="s">
        <v>104</v>
      </c>
      <c r="B1" s="3"/>
      <c r="C1" s="3"/>
      <c r="D1" s="3"/>
      <c r="E1" s="3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3.5" hidden="1" customHeight="1">
      <c r="A2" s="25"/>
      <c r="B2" s="3"/>
      <c r="C2" s="3"/>
      <c r="D2" s="3"/>
      <c r="E2" s="3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13.5" hidden="1" customHeight="1">
      <c r="A3" s="25"/>
      <c r="B3" s="3"/>
      <c r="C3" s="3"/>
      <c r="D3" s="3"/>
      <c r="E3" s="3"/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ht="13.5" customHeight="1">
      <c r="A4" s="26"/>
      <c r="B4" s="26"/>
      <c r="C4" s="26">
        <v>2000.0</v>
      </c>
      <c r="D4" s="26"/>
      <c r="E4" s="3"/>
      <c r="F4" s="3"/>
      <c r="K4" s="2"/>
      <c r="L4" s="2"/>
      <c r="M4" s="2"/>
      <c r="Q4" s="2"/>
      <c r="R4" s="2"/>
      <c r="S4" s="2"/>
    </row>
    <row r="5" ht="13.5" customHeight="1">
      <c r="A5" s="25" t="s">
        <v>59</v>
      </c>
      <c r="B5" s="49" t="s">
        <v>105</v>
      </c>
      <c r="C5" s="49" t="s">
        <v>61</v>
      </c>
      <c r="D5" s="49" t="s">
        <v>106</v>
      </c>
      <c r="E5" s="3"/>
      <c r="F5" s="9"/>
      <c r="K5" s="38"/>
      <c r="L5" s="38"/>
      <c r="M5" s="38"/>
      <c r="Q5" s="38"/>
      <c r="R5" s="38"/>
      <c r="S5" s="38"/>
    </row>
    <row r="6" ht="13.5" customHeight="1">
      <c r="A6" s="14"/>
      <c r="B6" s="15" t="s">
        <v>62</v>
      </c>
      <c r="C6" s="15" t="s">
        <v>63</v>
      </c>
      <c r="D6" s="14"/>
      <c r="E6" s="3"/>
      <c r="F6" s="9"/>
      <c r="K6" s="38"/>
      <c r="L6" s="38"/>
      <c r="M6" s="2"/>
      <c r="Q6" s="38"/>
      <c r="R6" s="38"/>
      <c r="S6" s="2"/>
    </row>
    <row r="7" ht="13.5" customHeight="1">
      <c r="A7" s="25" t="s">
        <v>107</v>
      </c>
      <c r="B7" s="3">
        <v>94.38</v>
      </c>
      <c r="C7" s="31">
        <v>39.5</v>
      </c>
      <c r="D7" s="3">
        <v>1.0</v>
      </c>
      <c r="E7" s="3"/>
      <c r="F7" s="3"/>
      <c r="G7" s="2"/>
      <c r="H7" s="2"/>
      <c r="I7" s="2"/>
      <c r="J7" s="2"/>
      <c r="K7" s="2"/>
      <c r="L7" s="2"/>
      <c r="M7" s="2"/>
      <c r="Q7" s="2"/>
      <c r="R7" s="2"/>
    </row>
    <row r="8" ht="13.5" customHeight="1">
      <c r="A8" s="25" t="s">
        <v>108</v>
      </c>
      <c r="B8" s="39">
        <v>27.76</v>
      </c>
      <c r="C8" s="39">
        <v>11.6</v>
      </c>
      <c r="D8" s="3">
        <v>2.0</v>
      </c>
      <c r="E8" s="39"/>
      <c r="F8" s="50"/>
      <c r="G8" s="2"/>
      <c r="H8" s="46"/>
      <c r="I8" s="51"/>
      <c r="J8" s="2"/>
      <c r="K8" s="46"/>
      <c r="L8" s="51"/>
      <c r="M8" s="2"/>
      <c r="Q8" s="2"/>
      <c r="R8" s="2"/>
    </row>
    <row r="9" ht="13.5" customHeight="1">
      <c r="A9" s="25" t="s">
        <v>109</v>
      </c>
      <c r="B9" s="39">
        <v>19.18</v>
      </c>
      <c r="C9" s="39">
        <v>8.02</v>
      </c>
      <c r="D9" s="3">
        <v>3.0</v>
      </c>
      <c r="E9" s="39"/>
      <c r="F9" s="50"/>
      <c r="G9" s="2"/>
      <c r="H9" s="46"/>
      <c r="I9" s="51"/>
      <c r="J9" s="2"/>
      <c r="K9" s="46"/>
      <c r="L9" s="51"/>
      <c r="M9" s="2"/>
      <c r="Q9" s="2"/>
      <c r="R9" s="2"/>
    </row>
    <row r="10" ht="13.5" customHeight="1">
      <c r="A10" s="25" t="s">
        <v>110</v>
      </c>
      <c r="B10" s="40">
        <v>12.51</v>
      </c>
      <c r="C10" s="30">
        <v>5.2</v>
      </c>
      <c r="D10" s="9">
        <v>4.0</v>
      </c>
      <c r="E10" s="40"/>
      <c r="F10" s="9"/>
      <c r="G10" s="38"/>
      <c r="H10" s="38"/>
      <c r="I10" s="38"/>
      <c r="J10" s="38"/>
      <c r="K10" s="38"/>
      <c r="L10" s="38"/>
      <c r="M10" s="38"/>
      <c r="Q10" s="2"/>
      <c r="R10" s="2"/>
    </row>
    <row r="11" ht="13.5" customHeight="1">
      <c r="A11" s="25" t="s">
        <v>111</v>
      </c>
      <c r="B11" s="39">
        <v>11.62</v>
      </c>
      <c r="C11" s="39">
        <v>4.82</v>
      </c>
      <c r="D11" s="3">
        <v>5.0</v>
      </c>
      <c r="E11" s="40"/>
      <c r="F11" s="9"/>
      <c r="G11" s="38"/>
      <c r="H11" s="38"/>
      <c r="I11" s="38"/>
      <c r="J11" s="38"/>
      <c r="K11" s="38"/>
      <c r="L11" s="38"/>
      <c r="M11" s="38"/>
      <c r="Q11" s="2"/>
      <c r="R11" s="2"/>
    </row>
    <row r="12" ht="13.5" customHeight="1">
      <c r="A12" s="25" t="s">
        <v>112</v>
      </c>
      <c r="B12" s="39">
        <v>9.89</v>
      </c>
      <c r="C12" s="31">
        <v>4.11</v>
      </c>
      <c r="D12" s="3">
        <v>6.0</v>
      </c>
      <c r="E12" s="39"/>
      <c r="F12" s="3"/>
      <c r="G12" s="2"/>
      <c r="H12" s="46"/>
      <c r="I12" s="2"/>
      <c r="J12" s="2"/>
      <c r="K12" s="46"/>
      <c r="L12" s="2"/>
      <c r="M12" s="2"/>
      <c r="Q12" s="2"/>
      <c r="R12" s="2"/>
    </row>
    <row r="13" ht="13.5" customHeight="1">
      <c r="A13" s="25" t="s">
        <v>113</v>
      </c>
      <c r="B13" s="39">
        <v>7.87</v>
      </c>
      <c r="C13" s="39">
        <v>3.29</v>
      </c>
      <c r="D13" s="3">
        <v>7.0</v>
      </c>
      <c r="E13" s="39"/>
      <c r="F13" s="50"/>
      <c r="G13" s="2"/>
      <c r="H13" s="38"/>
      <c r="I13" s="38"/>
      <c r="J13" s="38"/>
      <c r="K13" s="38"/>
      <c r="L13" s="38"/>
      <c r="M13" s="38"/>
      <c r="Q13" s="2"/>
      <c r="R13" s="2"/>
    </row>
    <row r="14" ht="13.5" customHeight="1">
      <c r="A14" s="25" t="s">
        <v>114</v>
      </c>
      <c r="B14" s="40">
        <v>6.58</v>
      </c>
      <c r="C14" s="9">
        <v>2.75</v>
      </c>
      <c r="D14" s="9">
        <v>8.0</v>
      </c>
      <c r="E14" s="39"/>
      <c r="F14" s="50"/>
      <c r="G14" s="2"/>
      <c r="H14" s="38"/>
      <c r="I14" s="38"/>
      <c r="J14" s="38"/>
      <c r="K14" s="46"/>
      <c r="L14" s="46"/>
      <c r="M14" s="2"/>
      <c r="Q14" s="2"/>
      <c r="R14" s="2"/>
    </row>
    <row r="15" ht="13.5" customHeight="1">
      <c r="A15" s="25" t="s">
        <v>115</v>
      </c>
      <c r="B15" s="40">
        <v>6.01</v>
      </c>
      <c r="C15" s="9">
        <v>2.51</v>
      </c>
      <c r="D15" s="9">
        <v>9.0</v>
      </c>
      <c r="E15" s="40"/>
      <c r="F15" s="9"/>
      <c r="G15" s="38"/>
      <c r="H15" s="46"/>
      <c r="I15" s="51"/>
      <c r="J15" s="2"/>
      <c r="K15" s="46"/>
      <c r="L15" s="51"/>
      <c r="M15" s="2"/>
      <c r="Q15" s="2"/>
      <c r="R15" s="2"/>
    </row>
    <row r="16" ht="13.5" customHeight="1">
      <c r="A16" s="29" t="s">
        <v>116</v>
      </c>
      <c r="B16" s="52">
        <v>0.02</v>
      </c>
      <c r="C16" s="15">
        <v>2.13</v>
      </c>
      <c r="D16" s="15">
        <v>10.0</v>
      </c>
      <c r="E16" s="40"/>
      <c r="F16" s="9"/>
      <c r="G16" s="38"/>
      <c r="H16" s="46"/>
      <c r="I16" s="2"/>
      <c r="J16" s="2"/>
      <c r="K16" s="38"/>
      <c r="L16" s="38"/>
      <c r="M16" s="38"/>
      <c r="Q16" s="2"/>
      <c r="R16" s="2"/>
    </row>
    <row r="17" ht="13.5" customHeight="1">
      <c r="A17" s="25"/>
      <c r="B17" s="40"/>
      <c r="C17" s="9"/>
      <c r="D17" s="9"/>
      <c r="E17" s="39"/>
      <c r="F17" s="50"/>
      <c r="G17" s="2"/>
      <c r="H17" s="46"/>
      <c r="I17" s="2"/>
      <c r="J17" s="2"/>
      <c r="K17" s="46"/>
      <c r="L17" s="51"/>
      <c r="M17" s="2"/>
      <c r="Q17" s="2"/>
      <c r="R17" s="2"/>
    </row>
    <row r="18" ht="12.75" customHeight="1">
      <c r="A18" s="34"/>
      <c r="B18" s="42"/>
      <c r="C18" s="38"/>
      <c r="D18" s="38"/>
      <c r="E18" s="42"/>
      <c r="F18" s="38"/>
      <c r="G18" s="38"/>
      <c r="H18" s="38"/>
      <c r="I18" s="38"/>
      <c r="J18" s="38"/>
      <c r="K18" s="38"/>
      <c r="L18" s="38"/>
      <c r="M18" s="38"/>
      <c r="Q18" s="2"/>
      <c r="R18" s="2"/>
    </row>
    <row r="19" ht="12.75" customHeight="1">
      <c r="A19" s="34"/>
      <c r="B19" s="43"/>
      <c r="C19" s="51"/>
      <c r="D19" s="2"/>
      <c r="E19" s="42"/>
      <c r="F19" s="38"/>
      <c r="G19" s="38"/>
      <c r="H19" s="38"/>
      <c r="I19" s="38"/>
      <c r="J19" s="38"/>
      <c r="K19" s="38"/>
      <c r="L19" s="38"/>
      <c r="M19" s="38"/>
      <c r="Q19" s="2"/>
      <c r="R19" s="2"/>
    </row>
    <row r="20" ht="12.75" customHeight="1">
      <c r="A20" s="34"/>
      <c r="B20" s="43"/>
      <c r="C20" s="51"/>
      <c r="D20" s="2"/>
      <c r="E20" s="43"/>
      <c r="F20" s="51"/>
      <c r="G20" s="2"/>
      <c r="H20" s="46"/>
      <c r="I20" s="2"/>
      <c r="J20" s="2"/>
      <c r="K20" s="38"/>
      <c r="L20" s="38"/>
      <c r="M20" s="38"/>
      <c r="Q20" s="2"/>
      <c r="R20" s="2"/>
    </row>
    <row r="21" ht="12.75" customHeight="1">
      <c r="A21" s="34"/>
      <c r="B21" s="42"/>
      <c r="C21" s="38"/>
      <c r="D21" s="38"/>
      <c r="E21" s="42"/>
      <c r="F21" s="38"/>
      <c r="G21" s="38"/>
      <c r="H21" s="38"/>
      <c r="I21" s="38"/>
      <c r="J21" s="38"/>
      <c r="K21" s="38"/>
      <c r="L21" s="38"/>
      <c r="M21" s="38"/>
      <c r="Q21" s="2"/>
      <c r="R21" s="2"/>
    </row>
    <row r="22" ht="12.75" customHeight="1">
      <c r="A22" s="34"/>
      <c r="B22" s="43"/>
      <c r="C22" s="51"/>
      <c r="D22" s="2"/>
      <c r="E22" s="43"/>
      <c r="F22" s="51"/>
      <c r="G22" s="2"/>
      <c r="H22" s="46"/>
      <c r="I22" s="51"/>
      <c r="J22" s="2"/>
      <c r="K22" s="46"/>
      <c r="L22" s="51"/>
      <c r="M22" s="2"/>
      <c r="Q22" s="2"/>
      <c r="R22" s="2"/>
    </row>
    <row r="23" ht="12.75" customHeight="1">
      <c r="A23" s="34"/>
      <c r="B23" s="43"/>
      <c r="C23" s="51"/>
      <c r="D23" s="2"/>
      <c r="E23" s="42"/>
      <c r="F23" s="38"/>
      <c r="G23" s="38"/>
      <c r="H23" s="38"/>
      <c r="I23" s="38"/>
      <c r="J23" s="38"/>
      <c r="K23" s="38"/>
      <c r="L23" s="38"/>
      <c r="M23" s="38"/>
      <c r="Q23" s="2"/>
      <c r="R23" s="2"/>
    </row>
    <row r="24" ht="12.75" customHeight="1">
      <c r="A24" s="34"/>
      <c r="B24" s="43"/>
      <c r="C24" s="51"/>
      <c r="D24" s="2"/>
      <c r="E24" s="42"/>
      <c r="F24" s="38"/>
      <c r="G24" s="38"/>
      <c r="H24" s="46"/>
      <c r="I24" s="51"/>
      <c r="J24" s="2"/>
      <c r="K24" s="46"/>
      <c r="L24" s="51"/>
      <c r="M24" s="2"/>
      <c r="Q24" s="2"/>
      <c r="R24" s="2"/>
    </row>
    <row r="25" ht="12.75" customHeight="1">
      <c r="A25" s="34"/>
      <c r="B25" s="42"/>
      <c r="C25" s="38"/>
      <c r="D25" s="38"/>
      <c r="E25" s="43"/>
      <c r="F25" s="51"/>
      <c r="G25" s="2"/>
      <c r="H25" s="38"/>
      <c r="I25" s="38"/>
      <c r="J25" s="38"/>
      <c r="K25" s="38"/>
      <c r="L25" s="38"/>
      <c r="M25" s="38"/>
      <c r="Q25" s="2"/>
      <c r="R25" s="2"/>
    </row>
    <row r="26" ht="12.75" customHeight="1">
      <c r="A26" s="34"/>
      <c r="B26" s="42"/>
      <c r="C26" s="38"/>
      <c r="D26" s="38"/>
      <c r="E26" s="43"/>
      <c r="F26" s="51"/>
      <c r="G26" s="2"/>
      <c r="H26" s="38"/>
      <c r="I26" s="38"/>
      <c r="J26" s="38"/>
      <c r="K26" s="46"/>
      <c r="L26" s="2"/>
      <c r="M26" s="2"/>
      <c r="Q26" s="2"/>
      <c r="R26" s="2"/>
    </row>
    <row r="27" ht="12.75" customHeight="1">
      <c r="A27" s="34"/>
      <c r="B27" s="42"/>
      <c r="C27" s="38"/>
      <c r="D27" s="38"/>
      <c r="E27" s="43"/>
      <c r="F27" s="51"/>
      <c r="G27" s="2"/>
      <c r="H27" s="38"/>
      <c r="I27" s="38"/>
      <c r="J27" s="38"/>
      <c r="K27" s="38"/>
      <c r="L27" s="38"/>
      <c r="M27" s="38"/>
      <c r="Q27" s="2"/>
      <c r="R27" s="2"/>
    </row>
    <row r="28" ht="12.75" customHeight="1">
      <c r="A28" s="34"/>
      <c r="B28" s="42"/>
      <c r="C28" s="38"/>
      <c r="D28" s="38"/>
      <c r="E28" s="42"/>
      <c r="F28" s="38"/>
      <c r="G28" s="38"/>
      <c r="H28" s="38"/>
      <c r="I28" s="38"/>
      <c r="J28" s="38"/>
      <c r="K28" s="38"/>
      <c r="L28" s="38"/>
      <c r="M28" s="38"/>
      <c r="Q28" s="2"/>
      <c r="R28" s="2"/>
    </row>
    <row r="29" ht="12.75" customHeight="1">
      <c r="A29" s="34"/>
      <c r="B29" s="42"/>
      <c r="C29" s="38"/>
      <c r="D29" s="38"/>
      <c r="E29" s="42"/>
      <c r="F29" s="38"/>
      <c r="G29" s="38"/>
      <c r="H29" s="46"/>
      <c r="I29" s="51"/>
      <c r="J29" s="2"/>
      <c r="K29" s="46"/>
      <c r="L29" s="51"/>
      <c r="M29" s="2"/>
      <c r="Q29" s="2"/>
      <c r="R29" s="2"/>
    </row>
    <row r="30" ht="12.75" customHeight="1">
      <c r="A30" s="34"/>
      <c r="B30" s="42"/>
      <c r="C30" s="38"/>
      <c r="D30" s="38"/>
      <c r="E30" s="42"/>
      <c r="F30" s="38"/>
      <c r="G30" s="38"/>
      <c r="H30" s="46"/>
      <c r="I30" s="51"/>
      <c r="J30" s="2"/>
      <c r="K30" s="38"/>
      <c r="L30" s="38"/>
      <c r="M30" s="38"/>
      <c r="Q30" s="2"/>
      <c r="R30" s="2"/>
    </row>
    <row r="31" ht="12.75" customHeight="1">
      <c r="A31" s="34"/>
      <c r="B31" s="4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Q31" s="2"/>
      <c r="R31" s="2"/>
    </row>
    <row r="32" ht="12.75" customHeight="1">
      <c r="A32" s="34"/>
      <c r="B32" s="2"/>
      <c r="C32" s="2"/>
      <c r="D32" s="2"/>
      <c r="E32" s="2"/>
      <c r="F32" s="2"/>
      <c r="G32" s="2"/>
      <c r="H32" s="38"/>
      <c r="I32" s="38"/>
      <c r="J32" s="38"/>
      <c r="K32" s="2"/>
      <c r="L32" s="2"/>
      <c r="M32" s="2"/>
      <c r="N32" s="36"/>
      <c r="O32" s="36"/>
      <c r="Q32" s="2"/>
      <c r="R32" s="2"/>
    </row>
    <row r="33" ht="12.75" customHeight="1">
      <c r="A33" s="45"/>
      <c r="B33" s="43"/>
      <c r="C33" s="2"/>
      <c r="D33" s="2"/>
      <c r="E33" s="43"/>
      <c r="F33" s="2"/>
      <c r="G33" s="2"/>
      <c r="H33" s="43"/>
      <c r="I33" s="2"/>
      <c r="J33" s="2"/>
      <c r="K33" s="53"/>
      <c r="L33" s="2"/>
      <c r="M33" s="2"/>
      <c r="O33" s="2"/>
      <c r="P33" s="2"/>
      <c r="Q33" s="2"/>
      <c r="R33" s="2"/>
    </row>
    <row r="34" ht="12.75" customHeight="1">
      <c r="A34" s="2"/>
      <c r="B34" s="43"/>
      <c r="C34" s="2"/>
      <c r="D34" s="2"/>
      <c r="E34" s="43"/>
      <c r="F34" s="2"/>
      <c r="G34" s="2"/>
      <c r="H34" s="43"/>
      <c r="I34" s="2"/>
      <c r="J34" s="2"/>
      <c r="K34" s="53"/>
      <c r="L34" s="2"/>
      <c r="M34" s="2"/>
      <c r="N34" s="45"/>
      <c r="O34" s="2"/>
      <c r="P34" s="2"/>
      <c r="Q34" s="2"/>
      <c r="R34" s="2"/>
    </row>
    <row r="35" ht="12.75" customHeight="1">
      <c r="A35" s="2"/>
      <c r="B35" s="43"/>
      <c r="C35" s="2"/>
      <c r="D35" s="2"/>
      <c r="E35" s="43"/>
      <c r="F35" s="2"/>
      <c r="G35" s="2"/>
      <c r="H35" s="43"/>
      <c r="I35" s="2"/>
      <c r="J35" s="2"/>
      <c r="K35" s="43"/>
      <c r="L35" s="2"/>
      <c r="M35" s="2"/>
      <c r="N35" s="46"/>
      <c r="O35" s="2"/>
      <c r="P35" s="2"/>
      <c r="Q35" s="2"/>
      <c r="R35" s="2"/>
    </row>
    <row r="36" ht="12.75" customHeight="1">
      <c r="A36" s="2"/>
      <c r="B36" s="43"/>
      <c r="C36" s="2"/>
      <c r="D36" s="2"/>
      <c r="E36" s="43"/>
      <c r="F36" s="2"/>
      <c r="G36" s="2"/>
      <c r="H36" s="43"/>
      <c r="I36" s="2"/>
      <c r="J36" s="2"/>
      <c r="K36" s="43"/>
      <c r="L36" s="2"/>
      <c r="M36" s="2"/>
      <c r="N36" s="46"/>
      <c r="O36" s="2"/>
      <c r="P36" s="2"/>
      <c r="Q36" s="2"/>
      <c r="R36" s="2"/>
    </row>
    <row r="37" ht="12.75" customHeight="1">
      <c r="A37" s="2"/>
      <c r="B37" s="43"/>
      <c r="C37" s="2"/>
      <c r="D37" s="2"/>
      <c r="E37" s="43"/>
      <c r="F37" s="2"/>
      <c r="G37" s="2"/>
      <c r="H37" s="43"/>
      <c r="I37" s="2"/>
      <c r="J37" s="2"/>
      <c r="K37" s="43"/>
      <c r="L37" s="2"/>
      <c r="M37" s="2"/>
      <c r="N37" s="46"/>
      <c r="O37" s="2"/>
      <c r="P37" s="2"/>
      <c r="Q37" s="2"/>
      <c r="R37" s="2"/>
    </row>
    <row r="38" ht="12.75" customHeight="1">
      <c r="A38" s="2"/>
      <c r="B38" s="43"/>
      <c r="C38" s="2"/>
      <c r="D38" s="2"/>
      <c r="E38" s="43"/>
      <c r="F38" s="2"/>
      <c r="G38" s="2"/>
      <c r="H38" s="43"/>
      <c r="I38" s="2"/>
      <c r="J38" s="2"/>
      <c r="K38" s="43"/>
      <c r="L38" s="2"/>
      <c r="M38" s="2"/>
      <c r="N38" s="46"/>
      <c r="O38" s="2"/>
      <c r="P38" s="2"/>
      <c r="Q38" s="2"/>
      <c r="R38" s="2"/>
    </row>
    <row r="39" ht="12.75" customHeight="1">
      <c r="A39" s="2"/>
      <c r="B39" s="43"/>
      <c r="C39" s="2"/>
      <c r="D39" s="2"/>
      <c r="E39" s="43"/>
      <c r="F39" s="2"/>
      <c r="G39" s="2"/>
      <c r="H39" s="43"/>
      <c r="I39" s="2"/>
      <c r="J39" s="2"/>
      <c r="K39" s="43"/>
      <c r="L39" s="2"/>
      <c r="M39" s="2"/>
      <c r="N39" s="46"/>
      <c r="O39" s="2"/>
      <c r="P39" s="2"/>
      <c r="Q39" s="2"/>
      <c r="R39" s="2"/>
    </row>
    <row r="40" ht="12.75" customHeight="1">
      <c r="A40" s="2"/>
      <c r="B40" s="43"/>
      <c r="C40" s="2"/>
      <c r="D40" s="2"/>
      <c r="E40" s="43"/>
      <c r="F40" s="2"/>
      <c r="G40" s="2"/>
      <c r="H40" s="43"/>
      <c r="I40" s="2"/>
      <c r="J40" s="2"/>
      <c r="K40" s="43"/>
      <c r="L40" s="2"/>
      <c r="M40" s="2"/>
      <c r="N40" s="46"/>
      <c r="O40" s="2"/>
      <c r="P40" s="2"/>
      <c r="Q40" s="2"/>
      <c r="R40" s="2"/>
    </row>
    <row r="41" ht="12.75" customHeight="1">
      <c r="A41" s="2"/>
      <c r="B41" s="43"/>
      <c r="C41" s="2"/>
      <c r="D41" s="2"/>
      <c r="E41" s="43"/>
      <c r="F41" s="2"/>
      <c r="G41" s="2"/>
      <c r="H41" s="43"/>
      <c r="I41" s="2"/>
      <c r="J41" s="2"/>
      <c r="K41" s="43"/>
      <c r="L41" s="2"/>
      <c r="M41" s="2"/>
      <c r="N41" s="46"/>
      <c r="O41" s="2"/>
      <c r="P41" s="2"/>
      <c r="Q41" s="2"/>
      <c r="R41" s="2"/>
    </row>
    <row r="42" ht="12.75" customHeight="1">
      <c r="A42" s="2"/>
      <c r="B42" s="43"/>
      <c r="C42" s="2"/>
      <c r="D42" s="2"/>
      <c r="E42" s="43"/>
      <c r="F42" s="2"/>
      <c r="G42" s="2"/>
      <c r="H42" s="43"/>
      <c r="I42" s="2"/>
      <c r="J42" s="2"/>
      <c r="K42" s="43"/>
      <c r="L42" s="2"/>
      <c r="M42" s="2"/>
      <c r="N42" s="46"/>
      <c r="O42" s="2"/>
      <c r="P42" s="2"/>
      <c r="Q42" s="2"/>
      <c r="R42" s="2"/>
    </row>
    <row r="43" ht="12.75" customHeight="1">
      <c r="A43" s="2"/>
      <c r="B43" s="43"/>
      <c r="C43" s="2"/>
      <c r="D43" s="2"/>
      <c r="E43" s="43"/>
      <c r="F43" s="2"/>
      <c r="G43" s="2"/>
      <c r="H43" s="43"/>
      <c r="I43" s="2"/>
      <c r="J43" s="2"/>
      <c r="K43" s="43"/>
      <c r="L43" s="2"/>
      <c r="M43" s="2"/>
      <c r="N43" s="46"/>
      <c r="O43" s="2"/>
      <c r="P43" s="2"/>
      <c r="Q43" s="2"/>
      <c r="R43" s="2"/>
    </row>
    <row r="44" ht="12.75" customHeight="1">
      <c r="A44" s="2"/>
      <c r="B44" s="43"/>
      <c r="C44" s="2"/>
      <c r="D44" s="2"/>
      <c r="E44" s="43"/>
      <c r="F44" s="2"/>
      <c r="G44" s="2"/>
      <c r="H44" s="43"/>
      <c r="I44" s="2"/>
      <c r="J44" s="2"/>
      <c r="K44" s="43"/>
      <c r="L44" s="2"/>
      <c r="M44" s="2"/>
      <c r="N44" s="46"/>
      <c r="O44" s="2"/>
      <c r="P44" s="2"/>
      <c r="Q44" s="2"/>
      <c r="R44" s="2"/>
    </row>
    <row r="45" ht="12.75" customHeight="1">
      <c r="A45" s="2"/>
      <c r="B45" s="43"/>
      <c r="C45" s="2"/>
      <c r="D45" s="2"/>
      <c r="E45" s="43"/>
      <c r="F45" s="2"/>
      <c r="G45" s="2"/>
      <c r="H45" s="43"/>
      <c r="I45" s="2"/>
      <c r="J45" s="2"/>
      <c r="K45" s="43"/>
      <c r="L45" s="2"/>
      <c r="M45" s="2"/>
      <c r="N45" s="46"/>
      <c r="O45" s="2"/>
      <c r="P45" s="2"/>
      <c r="Q45" s="2"/>
      <c r="R45" s="2"/>
    </row>
    <row r="46" ht="12.75" customHeight="1">
      <c r="A46" s="2"/>
      <c r="B46" s="43"/>
      <c r="C46" s="2"/>
      <c r="D46" s="2"/>
      <c r="E46" s="43"/>
      <c r="F46" s="2"/>
      <c r="G46" s="2"/>
      <c r="H46" s="43"/>
      <c r="I46" s="2"/>
      <c r="J46" s="2"/>
      <c r="K46" s="43"/>
      <c r="L46" s="2"/>
      <c r="M46" s="2"/>
      <c r="N46" s="46"/>
      <c r="O46" s="2"/>
      <c r="P46" s="2"/>
      <c r="Q46" s="2"/>
      <c r="R46" s="2"/>
    </row>
    <row r="47" ht="12.75" customHeight="1">
      <c r="A47" s="2"/>
      <c r="B47" s="43"/>
      <c r="C47" s="2"/>
      <c r="D47" s="2"/>
      <c r="E47" s="43"/>
      <c r="F47" s="2"/>
      <c r="G47" s="2"/>
      <c r="H47" s="43"/>
      <c r="I47" s="2"/>
      <c r="J47" s="2"/>
      <c r="K47" s="43"/>
      <c r="L47" s="2"/>
      <c r="M47" s="2"/>
      <c r="N47" s="46"/>
      <c r="O47" s="2"/>
      <c r="P47" s="2"/>
      <c r="Q47" s="2"/>
      <c r="R47" s="2"/>
    </row>
    <row r="48" ht="12.75" customHeight="1">
      <c r="A48" s="2"/>
      <c r="B48" s="43"/>
      <c r="C48" s="2"/>
      <c r="D48" s="2"/>
      <c r="E48" s="43"/>
      <c r="F48" s="2"/>
      <c r="G48" s="2"/>
      <c r="H48" s="43"/>
      <c r="I48" s="2"/>
      <c r="J48" s="2"/>
      <c r="K48" s="43"/>
      <c r="L48" s="2"/>
      <c r="M48" s="2"/>
      <c r="N48" s="46"/>
      <c r="O48" s="2"/>
      <c r="P48" s="2"/>
      <c r="Q48" s="2"/>
      <c r="R48" s="2"/>
    </row>
    <row r="49" ht="12.75" customHeight="1">
      <c r="A49" s="2"/>
      <c r="B49" s="43"/>
      <c r="C49" s="2"/>
      <c r="D49" s="2"/>
      <c r="E49" s="43"/>
      <c r="F49" s="2"/>
      <c r="G49" s="2"/>
      <c r="H49" s="43"/>
      <c r="I49" s="2"/>
      <c r="J49" s="2"/>
      <c r="K49" s="43"/>
      <c r="L49" s="2"/>
      <c r="M49" s="2"/>
      <c r="N49" s="46"/>
      <c r="O49" s="2"/>
      <c r="P49" s="2"/>
      <c r="Q49" s="2"/>
      <c r="R49" s="2"/>
    </row>
    <row r="50" ht="12.75" customHeight="1">
      <c r="A50" s="34"/>
      <c r="B50" s="43"/>
      <c r="C50" s="2"/>
      <c r="D50" s="2"/>
      <c r="E50" s="43"/>
      <c r="F50" s="2"/>
      <c r="G50" s="2"/>
      <c r="H50" s="43"/>
      <c r="I50" s="2"/>
      <c r="J50" s="2"/>
      <c r="K50" s="43"/>
      <c r="L50" s="2"/>
      <c r="M50" s="2"/>
      <c r="N50" s="46"/>
      <c r="O50" s="2"/>
      <c r="P50" s="2"/>
      <c r="Q50" s="2"/>
      <c r="R50" s="2"/>
      <c r="S50" s="36"/>
      <c r="T50" s="36"/>
      <c r="U50" s="36"/>
      <c r="V50" s="36"/>
      <c r="W50" s="36"/>
      <c r="X50" s="36"/>
    </row>
    <row r="51" ht="12.75" customHeight="1">
      <c r="A51" s="34"/>
      <c r="B51" s="43"/>
      <c r="C51" s="2"/>
      <c r="D51" s="2"/>
      <c r="E51" s="43"/>
      <c r="F51" s="2"/>
      <c r="G51" s="2"/>
      <c r="H51" s="43"/>
      <c r="I51" s="2"/>
      <c r="J51" s="2"/>
      <c r="K51" s="43"/>
      <c r="L51" s="2"/>
      <c r="M51" s="2"/>
      <c r="N51" s="46"/>
      <c r="O51" s="2"/>
      <c r="P51" s="2"/>
      <c r="Q51" s="2"/>
      <c r="R51" s="2"/>
      <c r="S51" s="36"/>
      <c r="T51" s="36"/>
      <c r="U51" s="36"/>
      <c r="V51" s="36"/>
      <c r="W51" s="36"/>
      <c r="X51" s="36"/>
    </row>
    <row r="52" ht="12.75" customHeight="1">
      <c r="A52" s="2"/>
      <c r="B52" s="43"/>
      <c r="C52" s="2"/>
      <c r="D52" s="2"/>
      <c r="E52" s="43"/>
      <c r="F52" s="2"/>
      <c r="G52" s="2"/>
      <c r="H52" s="46"/>
      <c r="I52" s="2"/>
      <c r="J52" s="2"/>
      <c r="K52" s="46"/>
      <c r="L52" s="2"/>
      <c r="M52" s="2"/>
      <c r="N52" s="46"/>
      <c r="O52" s="2"/>
      <c r="P52" s="2"/>
      <c r="Q52" s="2"/>
      <c r="R52" s="2"/>
      <c r="S52" s="36"/>
      <c r="T52" s="36"/>
      <c r="U52" s="36"/>
      <c r="V52" s="36"/>
      <c r="W52" s="36"/>
      <c r="X52" s="36"/>
    </row>
    <row r="53" ht="12.75" customHeight="1">
      <c r="A53" s="34"/>
      <c r="B53" s="2"/>
      <c r="C53" s="2"/>
      <c r="D53" s="2"/>
      <c r="E53" s="43"/>
      <c r="F53" s="2"/>
      <c r="G53" s="2"/>
      <c r="H53" s="46"/>
      <c r="I53" s="2"/>
      <c r="J53" s="2"/>
      <c r="K53" s="46"/>
      <c r="L53" s="2"/>
      <c r="M53" s="2"/>
      <c r="N53" s="46"/>
      <c r="O53" s="2"/>
      <c r="P53" s="2"/>
      <c r="Q53" s="46"/>
      <c r="R53" s="2"/>
      <c r="S53" s="2"/>
      <c r="T53" s="36"/>
      <c r="U53" s="36"/>
      <c r="V53" s="36"/>
      <c r="W53" s="36"/>
      <c r="X53" s="36"/>
    </row>
    <row r="54" ht="12.75" hidden="1" customHeight="1">
      <c r="A54" s="34"/>
      <c r="B54" s="2"/>
      <c r="C54" s="2"/>
      <c r="D54" s="2"/>
      <c r="E54" s="42"/>
      <c r="F54" s="38"/>
      <c r="G54" s="38"/>
      <c r="H54" s="47"/>
      <c r="I54" s="38"/>
      <c r="J54" s="38"/>
      <c r="K54" s="47"/>
      <c r="L54" s="38"/>
      <c r="M54" s="38"/>
      <c r="N54" s="47"/>
      <c r="O54" s="38"/>
      <c r="P54" s="38"/>
      <c r="Q54" s="47"/>
      <c r="R54" s="38"/>
      <c r="S54" s="38"/>
      <c r="T54" s="36"/>
      <c r="U54" s="36"/>
      <c r="V54" s="36"/>
      <c r="W54" s="36"/>
      <c r="X54" s="36"/>
    </row>
    <row r="55" ht="12.75" hidden="1" customHeight="1">
      <c r="A55" s="34"/>
      <c r="B55" s="2"/>
      <c r="C55" s="2"/>
      <c r="D55" s="2"/>
      <c r="E55" s="42"/>
      <c r="F55" s="38"/>
      <c r="G55" s="2"/>
      <c r="H55" s="47"/>
      <c r="I55" s="38"/>
      <c r="J55" s="2"/>
      <c r="K55" s="47"/>
      <c r="L55" s="38"/>
      <c r="M55" s="2"/>
      <c r="N55" s="47"/>
      <c r="O55" s="38"/>
      <c r="P55" s="2"/>
      <c r="Q55" s="47"/>
      <c r="R55" s="38"/>
      <c r="S55" s="2"/>
      <c r="T55" s="36"/>
      <c r="U55" s="36"/>
      <c r="V55" s="36"/>
      <c r="W55" s="36"/>
      <c r="X55" s="36"/>
    </row>
    <row r="56" ht="12.75" customHeight="1">
      <c r="A56" s="2"/>
      <c r="B56" s="2"/>
      <c r="C56" s="2"/>
      <c r="D56" s="2"/>
      <c r="E56" s="43"/>
      <c r="F56" s="2"/>
      <c r="G56" s="2"/>
      <c r="H56" s="46"/>
      <c r="I56" s="2"/>
      <c r="J56" s="2"/>
      <c r="K56" s="46"/>
      <c r="L56" s="2"/>
      <c r="M56" s="2"/>
      <c r="N56" s="46"/>
      <c r="O56" s="2"/>
      <c r="P56" s="2"/>
      <c r="Q56" s="2"/>
      <c r="R56" s="2"/>
      <c r="S56" s="36"/>
      <c r="T56" s="36"/>
      <c r="U56" s="36"/>
      <c r="V56" s="36"/>
      <c r="W56" s="36"/>
      <c r="X56" s="36"/>
    </row>
    <row r="57" ht="12.75" customHeight="1">
      <c r="A57" s="34"/>
      <c r="B57" s="38"/>
      <c r="C57" s="38"/>
      <c r="D57" s="38"/>
      <c r="E57" s="43"/>
      <c r="F57" s="51"/>
      <c r="G57" s="2"/>
      <c r="H57" s="47"/>
      <c r="I57" s="38"/>
      <c r="J57" s="38"/>
      <c r="K57" s="47"/>
      <c r="L57" s="38"/>
      <c r="M57" s="38"/>
      <c r="N57" s="47"/>
      <c r="O57" s="38"/>
      <c r="P57" s="38"/>
      <c r="Q57" s="2"/>
      <c r="R57" s="2"/>
      <c r="S57" s="36"/>
      <c r="T57" s="36"/>
      <c r="U57" s="36"/>
      <c r="V57" s="36"/>
      <c r="W57" s="36"/>
      <c r="X57" s="36"/>
    </row>
    <row r="58" ht="12.75" customHeight="1">
      <c r="A58" s="2"/>
      <c r="B58" s="38"/>
      <c r="C58" s="38"/>
      <c r="D58" s="2"/>
      <c r="E58" s="43"/>
      <c r="F58" s="51"/>
      <c r="G58" s="2"/>
      <c r="H58" s="46"/>
      <c r="I58" s="51"/>
      <c r="J58" s="2"/>
      <c r="K58" s="46"/>
      <c r="L58" s="51"/>
      <c r="M58" s="2"/>
      <c r="N58" s="46"/>
      <c r="O58" s="51"/>
      <c r="P58" s="2"/>
      <c r="Q58" s="2"/>
      <c r="R58" s="2"/>
      <c r="S58" s="36"/>
      <c r="T58" s="36"/>
      <c r="U58" s="36"/>
      <c r="V58" s="36"/>
      <c r="W58" s="36"/>
      <c r="X58" s="36"/>
    </row>
    <row r="59" ht="12.75" customHeight="1">
      <c r="A59" s="2"/>
      <c r="B59" s="42"/>
      <c r="C59" s="38"/>
      <c r="D59" s="38"/>
      <c r="E59" s="42"/>
      <c r="F59" s="38"/>
      <c r="G59" s="38"/>
      <c r="H59" s="47"/>
      <c r="I59" s="38"/>
      <c r="J59" s="38"/>
      <c r="K59" s="47"/>
      <c r="L59" s="38"/>
      <c r="M59" s="38"/>
      <c r="N59" s="47"/>
      <c r="O59" s="38"/>
      <c r="P59" s="38"/>
      <c r="Q59" s="2"/>
      <c r="R59" s="2"/>
      <c r="S59" s="36"/>
      <c r="T59" s="36"/>
      <c r="U59" s="36"/>
      <c r="V59" s="36"/>
      <c r="W59" s="36"/>
      <c r="X59" s="36"/>
    </row>
    <row r="60" ht="12.75" customHeight="1">
      <c r="A60" s="2"/>
      <c r="B60" s="42"/>
      <c r="C60" s="38"/>
      <c r="D60" s="38"/>
      <c r="E60" s="42"/>
      <c r="F60" s="38"/>
      <c r="G60" s="38"/>
      <c r="H60" s="47"/>
      <c r="I60" s="38"/>
      <c r="J60" s="38"/>
      <c r="K60" s="47"/>
      <c r="L60" s="38"/>
      <c r="M60" s="38"/>
      <c r="N60" s="47"/>
      <c r="O60" s="38"/>
      <c r="P60" s="38"/>
      <c r="Q60" s="2"/>
      <c r="R60" s="2"/>
      <c r="S60" s="36"/>
      <c r="T60" s="36"/>
      <c r="U60" s="36"/>
      <c r="V60" s="36"/>
      <c r="W60" s="36"/>
      <c r="X60" s="36"/>
    </row>
    <row r="61" ht="12.75" customHeight="1">
      <c r="A61" s="2"/>
      <c r="B61" s="2"/>
      <c r="C61" s="2"/>
      <c r="D61" s="2"/>
      <c r="E61" s="2"/>
      <c r="F61" s="2"/>
      <c r="G61" s="2"/>
      <c r="H61" s="46"/>
      <c r="I61" s="2"/>
      <c r="J61" s="2"/>
      <c r="K61" s="46"/>
      <c r="L61" s="2"/>
      <c r="M61" s="2"/>
      <c r="N61" s="46"/>
      <c r="O61" s="2"/>
      <c r="P61" s="2"/>
      <c r="Q61" s="2"/>
      <c r="R61" s="2"/>
      <c r="S61" s="36"/>
      <c r="T61" s="36"/>
      <c r="U61" s="36"/>
      <c r="V61" s="36"/>
      <c r="W61" s="36"/>
      <c r="X61" s="36"/>
    </row>
    <row r="62" ht="12.75" customHeight="1">
      <c r="A62" s="2"/>
      <c r="B62" s="36"/>
      <c r="C62" s="38"/>
      <c r="D62" s="38"/>
      <c r="E62" s="42"/>
      <c r="F62" s="38"/>
      <c r="G62" s="38"/>
      <c r="H62" s="47"/>
      <c r="I62" s="38"/>
      <c r="J62" s="38"/>
      <c r="K62" s="47"/>
      <c r="L62" s="38"/>
      <c r="M62" s="38"/>
      <c r="N62" s="47"/>
      <c r="O62" s="38"/>
      <c r="P62" s="38"/>
      <c r="Q62" s="2"/>
      <c r="R62" s="2"/>
      <c r="S62" s="36"/>
      <c r="T62" s="36"/>
      <c r="U62" s="36"/>
      <c r="V62" s="36"/>
      <c r="W62" s="36"/>
      <c r="X62" s="36"/>
    </row>
    <row r="63" ht="12.75" customHeight="1">
      <c r="A63" s="2"/>
      <c r="B63" s="42"/>
      <c r="C63" s="38"/>
      <c r="D63" s="38"/>
      <c r="E63" s="42"/>
      <c r="F63" s="38"/>
      <c r="G63" s="38"/>
      <c r="H63" s="47"/>
      <c r="I63" s="38"/>
      <c r="J63" s="38"/>
      <c r="K63" s="47"/>
      <c r="L63" s="38"/>
      <c r="M63" s="38"/>
      <c r="N63" s="47"/>
      <c r="O63" s="38"/>
      <c r="P63" s="38"/>
      <c r="Q63" s="2"/>
      <c r="R63" s="2"/>
      <c r="S63" s="36"/>
      <c r="T63" s="36"/>
      <c r="U63" s="36"/>
      <c r="V63" s="36"/>
      <c r="W63" s="36"/>
      <c r="X63" s="36"/>
    </row>
    <row r="64" ht="12.75" customHeight="1">
      <c r="A64" s="2"/>
      <c r="B64" s="42"/>
      <c r="C64" s="38"/>
      <c r="D64" s="38"/>
      <c r="E64" s="42"/>
      <c r="F64" s="38"/>
      <c r="G64" s="38"/>
      <c r="H64" s="47"/>
      <c r="I64" s="38"/>
      <c r="J64" s="38"/>
      <c r="K64" s="47"/>
      <c r="L64" s="38"/>
      <c r="M64" s="38"/>
      <c r="N64" s="47"/>
      <c r="O64" s="38"/>
      <c r="P64" s="38"/>
      <c r="Q64" s="2"/>
      <c r="R64" s="2"/>
      <c r="S64" s="36"/>
      <c r="T64" s="36"/>
      <c r="U64" s="36"/>
      <c r="V64" s="36"/>
      <c r="W64" s="36"/>
      <c r="X64" s="36"/>
    </row>
    <row r="65" ht="12.75" customHeight="1">
      <c r="A65" s="2"/>
      <c r="B65" s="43"/>
      <c r="C65" s="2"/>
      <c r="D65" s="2"/>
      <c r="E65" s="43"/>
      <c r="F65" s="2"/>
      <c r="G65" s="2"/>
      <c r="H65" s="46"/>
      <c r="I65" s="2"/>
      <c r="J65" s="2"/>
      <c r="K65" s="46"/>
      <c r="L65" s="2"/>
      <c r="M65" s="2"/>
      <c r="N65" s="46"/>
      <c r="O65" s="2"/>
      <c r="P65" s="2"/>
      <c r="Q65" s="2"/>
      <c r="R65" s="2"/>
      <c r="S65" s="36"/>
      <c r="T65" s="36"/>
      <c r="U65" s="36"/>
      <c r="V65" s="36"/>
      <c r="W65" s="36"/>
      <c r="X65" s="36"/>
    </row>
    <row r="66" ht="12.75" customHeight="1">
      <c r="A66" s="2"/>
      <c r="B66" s="42"/>
      <c r="C66" s="38"/>
      <c r="D66" s="38"/>
      <c r="E66" s="42"/>
      <c r="F66" s="38"/>
      <c r="G66" s="38"/>
      <c r="H66" s="47"/>
      <c r="I66" s="38"/>
      <c r="J66" s="38"/>
      <c r="K66" s="47"/>
      <c r="L66" s="38"/>
      <c r="M66" s="38"/>
      <c r="N66" s="47"/>
      <c r="O66" s="38"/>
      <c r="P66" s="38"/>
      <c r="Q66" s="2"/>
      <c r="R66" s="2"/>
      <c r="S66" s="36"/>
      <c r="T66" s="36"/>
      <c r="U66" s="36"/>
      <c r="V66" s="36"/>
      <c r="W66" s="36"/>
      <c r="X66" s="36"/>
    </row>
    <row r="67" ht="12.75" customHeight="1">
      <c r="A67" s="2"/>
      <c r="B67" s="43"/>
      <c r="C67" s="51"/>
      <c r="D67" s="2"/>
      <c r="E67" s="43"/>
      <c r="F67" s="51"/>
      <c r="G67" s="2"/>
      <c r="H67" s="46"/>
      <c r="I67" s="51"/>
      <c r="J67" s="2"/>
      <c r="K67" s="46"/>
      <c r="L67" s="51"/>
      <c r="M67" s="2"/>
      <c r="N67" s="46"/>
      <c r="O67" s="51"/>
      <c r="P67" s="2"/>
      <c r="Q67" s="2"/>
      <c r="R67" s="2"/>
      <c r="S67" s="36"/>
      <c r="T67" s="36"/>
      <c r="U67" s="36"/>
      <c r="V67" s="36"/>
      <c r="W67" s="36"/>
      <c r="X67" s="36"/>
    </row>
    <row r="68" ht="12.75" customHeight="1">
      <c r="A68" s="2"/>
      <c r="B68" s="2"/>
      <c r="C68" s="2"/>
      <c r="D68" s="2"/>
      <c r="E68" s="2"/>
      <c r="F68" s="2"/>
      <c r="G68" s="2"/>
      <c r="H68" s="46"/>
      <c r="I68" s="2"/>
      <c r="J68" s="2"/>
      <c r="K68" s="46"/>
      <c r="L68" s="2"/>
      <c r="M68" s="2"/>
      <c r="N68" s="46"/>
      <c r="O68" s="2"/>
      <c r="P68" s="2"/>
      <c r="Q68" s="2"/>
      <c r="R68" s="2"/>
      <c r="S68" s="36"/>
      <c r="T68" s="36"/>
      <c r="U68" s="36"/>
      <c r="V68" s="36"/>
      <c r="W68" s="36"/>
      <c r="X68" s="36"/>
    </row>
    <row r="69" ht="12.75" customHeight="1">
      <c r="A69" s="2"/>
      <c r="B69" s="42"/>
      <c r="C69" s="38"/>
      <c r="D69" s="38"/>
      <c r="E69" s="42"/>
      <c r="F69" s="38"/>
      <c r="G69" s="38"/>
      <c r="H69" s="47"/>
      <c r="I69" s="38"/>
      <c r="J69" s="38"/>
      <c r="K69" s="47"/>
      <c r="L69" s="38"/>
      <c r="M69" s="38"/>
      <c r="N69" s="47"/>
      <c r="O69" s="38"/>
      <c r="P69" s="38"/>
      <c r="Q69" s="2"/>
      <c r="R69" s="2"/>
      <c r="S69" s="36"/>
      <c r="T69" s="36"/>
      <c r="U69" s="36"/>
      <c r="V69" s="36"/>
      <c r="W69" s="36"/>
      <c r="X69" s="36"/>
    </row>
    <row r="70" ht="12.75" customHeight="1">
      <c r="A70" s="2"/>
      <c r="B70" s="2"/>
      <c r="C70" s="2"/>
      <c r="D70" s="2"/>
      <c r="E70" s="2"/>
      <c r="F70" s="2"/>
      <c r="G70" s="2"/>
      <c r="H70" s="46"/>
      <c r="I70" s="2"/>
      <c r="J70" s="2"/>
      <c r="K70" s="46"/>
      <c r="L70" s="2"/>
      <c r="M70" s="2"/>
      <c r="N70" s="46"/>
      <c r="O70" s="2"/>
      <c r="P70" s="2"/>
      <c r="Q70" s="2"/>
      <c r="R70" s="2"/>
      <c r="S70" s="36"/>
      <c r="T70" s="36"/>
      <c r="U70" s="36"/>
      <c r="V70" s="36"/>
      <c r="W70" s="36"/>
      <c r="X70" s="36"/>
    </row>
    <row r="71" ht="12.75" customHeight="1">
      <c r="A71" s="34"/>
      <c r="B71" s="42"/>
      <c r="C71" s="38"/>
      <c r="D71" s="38"/>
      <c r="E71" s="42"/>
      <c r="F71" s="38"/>
      <c r="G71" s="38"/>
      <c r="H71" s="47"/>
      <c r="I71" s="38"/>
      <c r="J71" s="38"/>
      <c r="K71" s="47"/>
      <c r="L71" s="38"/>
      <c r="M71" s="38"/>
      <c r="N71" s="47"/>
      <c r="O71" s="38"/>
      <c r="P71" s="38"/>
      <c r="Q71" s="2"/>
      <c r="R71" s="2"/>
      <c r="S71" s="36"/>
      <c r="T71" s="36"/>
      <c r="U71" s="36"/>
      <c r="V71" s="36"/>
      <c r="W71" s="36"/>
      <c r="X71" s="36"/>
    </row>
    <row r="72" ht="12.75" customHeight="1">
      <c r="A72" s="2"/>
      <c r="B72" s="43"/>
      <c r="C72" s="2"/>
      <c r="D72" s="2"/>
      <c r="E72" s="43"/>
      <c r="F72" s="2"/>
      <c r="G72" s="2"/>
      <c r="H72" s="46"/>
      <c r="I72" s="2"/>
      <c r="J72" s="2"/>
      <c r="K72" s="46"/>
      <c r="L72" s="2"/>
      <c r="M72" s="2"/>
      <c r="N72" s="46"/>
      <c r="O72" s="2"/>
      <c r="P72" s="2"/>
      <c r="Q72" s="2"/>
      <c r="R72" s="2"/>
      <c r="S72" s="36"/>
      <c r="T72" s="36"/>
      <c r="U72" s="36"/>
      <c r="V72" s="36"/>
      <c r="W72" s="36"/>
      <c r="X72" s="36"/>
    </row>
    <row r="73" ht="12.75" customHeight="1">
      <c r="A73" s="34"/>
      <c r="B73" s="42"/>
      <c r="C73" s="38"/>
      <c r="D73" s="38"/>
      <c r="E73" s="42"/>
      <c r="F73" s="38"/>
      <c r="G73" s="38"/>
      <c r="H73" s="47"/>
      <c r="I73" s="38"/>
      <c r="J73" s="38"/>
      <c r="K73" s="47"/>
      <c r="L73" s="38"/>
      <c r="M73" s="38"/>
      <c r="N73" s="47"/>
      <c r="O73" s="38"/>
      <c r="P73" s="38"/>
      <c r="Q73" s="2"/>
      <c r="R73" s="2"/>
      <c r="S73" s="36"/>
      <c r="T73" s="36"/>
      <c r="U73" s="36"/>
      <c r="V73" s="36"/>
      <c r="W73" s="36"/>
      <c r="X73" s="36"/>
    </row>
    <row r="74" ht="12.75" customHeight="1">
      <c r="A74" s="34"/>
      <c r="B74" s="43"/>
      <c r="C74" s="51"/>
      <c r="D74" s="2"/>
      <c r="E74" s="43"/>
      <c r="F74" s="51"/>
      <c r="G74" s="2"/>
      <c r="H74" s="46"/>
      <c r="I74" s="51"/>
      <c r="J74" s="2"/>
      <c r="K74" s="46"/>
      <c r="L74" s="51"/>
      <c r="M74" s="2"/>
      <c r="N74" s="46"/>
      <c r="O74" s="51"/>
      <c r="P74" s="2"/>
      <c r="Q74" s="2"/>
      <c r="R74" s="2"/>
      <c r="S74" s="36"/>
      <c r="T74" s="36"/>
      <c r="U74" s="36"/>
      <c r="V74" s="36"/>
      <c r="W74" s="36"/>
      <c r="X74" s="36"/>
    </row>
    <row r="75" ht="12.75" customHeight="1">
      <c r="A75" s="34"/>
      <c r="B75" s="2"/>
      <c r="C75" s="2"/>
      <c r="D75" s="2"/>
      <c r="E75" s="2"/>
      <c r="F75" s="2"/>
      <c r="G75" s="2"/>
      <c r="H75" s="46"/>
      <c r="I75" s="2"/>
      <c r="J75" s="2"/>
      <c r="K75" s="46"/>
      <c r="L75" s="2"/>
      <c r="M75" s="2"/>
      <c r="N75" s="46"/>
      <c r="O75" s="2"/>
      <c r="P75" s="2"/>
      <c r="Q75" s="2"/>
      <c r="R75" s="2"/>
      <c r="S75" s="36"/>
      <c r="T75" s="36"/>
      <c r="U75" s="36"/>
      <c r="V75" s="36"/>
      <c r="W75" s="36"/>
      <c r="X75" s="36"/>
    </row>
    <row r="76" ht="12.75" customHeight="1">
      <c r="A76" s="34"/>
      <c r="B76" s="42"/>
      <c r="C76" s="38"/>
      <c r="D76" s="38"/>
      <c r="E76" s="42"/>
      <c r="F76" s="38"/>
      <c r="G76" s="38"/>
      <c r="H76" s="47"/>
      <c r="I76" s="38"/>
      <c r="J76" s="38"/>
      <c r="K76" s="46"/>
      <c r="L76" s="2"/>
      <c r="M76" s="2"/>
      <c r="N76" s="47"/>
      <c r="O76" s="38"/>
      <c r="P76" s="38"/>
      <c r="Q76" s="2"/>
      <c r="R76" s="2"/>
      <c r="S76" s="36"/>
      <c r="T76" s="36"/>
      <c r="U76" s="36"/>
      <c r="V76" s="36"/>
      <c r="W76" s="36"/>
      <c r="X76" s="36"/>
    </row>
    <row r="77" ht="12.75" customHeight="1">
      <c r="A77" s="2"/>
      <c r="B77" s="43"/>
      <c r="C77" s="2"/>
      <c r="D77" s="2"/>
      <c r="E77" s="43"/>
      <c r="F77" s="2"/>
      <c r="G77" s="2"/>
      <c r="H77" s="46"/>
      <c r="I77" s="2"/>
      <c r="J77" s="2"/>
      <c r="K77" s="46"/>
      <c r="L77" s="2"/>
      <c r="M77" s="2"/>
      <c r="N77" s="46"/>
      <c r="O77" s="2"/>
      <c r="P77" s="2"/>
      <c r="Q77" s="2"/>
      <c r="R77" s="2"/>
      <c r="S77" s="36"/>
      <c r="T77" s="36"/>
      <c r="U77" s="36"/>
      <c r="V77" s="36"/>
      <c r="W77" s="36"/>
      <c r="X77" s="36"/>
    </row>
    <row r="78" ht="12.75" customHeight="1">
      <c r="A78" s="34"/>
      <c r="B78" s="43"/>
      <c r="C78" s="51"/>
      <c r="D78" s="2"/>
      <c r="E78" s="42"/>
      <c r="F78" s="38"/>
      <c r="G78" s="38"/>
      <c r="H78" s="47"/>
      <c r="I78" s="38"/>
      <c r="J78" s="38"/>
      <c r="K78" s="47"/>
      <c r="L78" s="38"/>
      <c r="M78" s="38"/>
      <c r="N78" s="47"/>
      <c r="O78" s="38"/>
      <c r="P78" s="38"/>
      <c r="Q78" s="2"/>
      <c r="R78" s="2"/>
      <c r="S78" s="36"/>
      <c r="T78" s="36"/>
      <c r="U78" s="36"/>
      <c r="V78" s="36"/>
      <c r="W78" s="36"/>
      <c r="X78" s="36"/>
    </row>
    <row r="79" ht="12.75" customHeight="1">
      <c r="A79" s="34"/>
      <c r="B79" s="2"/>
      <c r="C79" s="2"/>
      <c r="D79" s="2"/>
      <c r="E79" s="2"/>
      <c r="F79" s="2"/>
      <c r="G79" s="2"/>
      <c r="H79" s="46"/>
      <c r="I79" s="2"/>
      <c r="J79" s="2"/>
      <c r="K79" s="46"/>
      <c r="L79" s="2"/>
      <c r="M79" s="2"/>
      <c r="N79" s="46"/>
      <c r="O79" s="2"/>
      <c r="P79" s="2"/>
      <c r="Q79" s="2"/>
      <c r="R79" s="2"/>
      <c r="S79" s="36"/>
      <c r="T79" s="36"/>
      <c r="U79" s="36"/>
      <c r="V79" s="36"/>
      <c r="W79" s="36"/>
      <c r="X79" s="36"/>
    </row>
    <row r="80" ht="12.75" customHeight="1">
      <c r="A80" s="34"/>
      <c r="B80" s="42"/>
      <c r="C80" s="38"/>
      <c r="D80" s="38"/>
      <c r="E80" s="42"/>
      <c r="F80" s="38"/>
      <c r="G80" s="38"/>
      <c r="H80" s="46"/>
      <c r="I80" s="51"/>
      <c r="J80" s="2"/>
      <c r="K80" s="46"/>
      <c r="L80" s="51"/>
      <c r="M80" s="2"/>
      <c r="N80" s="47"/>
      <c r="O80" s="38"/>
      <c r="P80" s="38"/>
      <c r="Q80" s="2"/>
      <c r="R80" s="2"/>
      <c r="S80" s="36"/>
      <c r="T80" s="36"/>
      <c r="U80" s="36"/>
      <c r="V80" s="36"/>
      <c r="W80" s="36"/>
      <c r="X80" s="36"/>
    </row>
    <row r="81" ht="12.75" customHeight="1">
      <c r="A81" s="34"/>
      <c r="B81" s="42"/>
      <c r="C81" s="38"/>
      <c r="D81" s="38"/>
      <c r="E81" s="42"/>
      <c r="F81" s="38"/>
      <c r="G81" s="38"/>
      <c r="H81" s="47"/>
      <c r="I81" s="38"/>
      <c r="J81" s="38"/>
      <c r="K81" s="47"/>
      <c r="L81" s="38"/>
      <c r="M81" s="38"/>
      <c r="N81" s="47"/>
      <c r="O81" s="38"/>
      <c r="P81" s="38"/>
      <c r="Q81" s="2"/>
      <c r="R81" s="2"/>
      <c r="S81" s="36"/>
      <c r="T81" s="36"/>
      <c r="U81" s="36"/>
      <c r="V81" s="36"/>
      <c r="W81" s="36"/>
      <c r="X81" s="36"/>
    </row>
    <row r="82" ht="12.75" customHeight="1">
      <c r="A82" s="34"/>
      <c r="B82" s="43"/>
      <c r="C82" s="51"/>
      <c r="D82" s="2"/>
      <c r="E82" s="42"/>
      <c r="F82" s="38"/>
      <c r="G82" s="38"/>
      <c r="H82" s="47"/>
      <c r="I82" s="38"/>
      <c r="J82" s="38"/>
      <c r="K82" s="47"/>
      <c r="L82" s="38"/>
      <c r="M82" s="38"/>
      <c r="N82" s="47"/>
      <c r="O82" s="38"/>
      <c r="P82" s="38"/>
      <c r="Q82" s="2"/>
      <c r="R82" s="2"/>
      <c r="S82" s="36"/>
      <c r="T82" s="36"/>
      <c r="U82" s="36"/>
      <c r="V82" s="36"/>
      <c r="W82" s="36"/>
      <c r="X82" s="36"/>
    </row>
    <row r="83" ht="12.75" customHeight="1">
      <c r="A83" s="2"/>
      <c r="B83" s="43"/>
      <c r="C83" s="2"/>
      <c r="D83" s="2"/>
      <c r="E83" s="43"/>
      <c r="F83" s="2"/>
      <c r="G83" s="2"/>
      <c r="H83" s="46"/>
      <c r="I83" s="2"/>
      <c r="J83" s="2"/>
      <c r="K83" s="46"/>
      <c r="L83" s="2"/>
      <c r="M83" s="2"/>
      <c r="N83" s="46"/>
      <c r="O83" s="2"/>
      <c r="P83" s="2"/>
      <c r="Q83" s="2"/>
      <c r="R83" s="2"/>
      <c r="S83" s="36"/>
      <c r="T83" s="36"/>
      <c r="U83" s="36"/>
      <c r="V83" s="36"/>
      <c r="W83" s="36"/>
      <c r="X83" s="36"/>
    </row>
    <row r="84" ht="12.75" customHeight="1">
      <c r="A84" s="34"/>
      <c r="B84" s="43"/>
      <c r="C84" s="51"/>
      <c r="D84" s="2"/>
      <c r="E84" s="42"/>
      <c r="F84" s="38"/>
      <c r="G84" s="38"/>
      <c r="H84" s="47"/>
      <c r="I84" s="38"/>
      <c r="J84" s="38"/>
      <c r="K84" s="47"/>
      <c r="L84" s="38"/>
      <c r="M84" s="38"/>
      <c r="N84" s="47"/>
      <c r="O84" s="38"/>
      <c r="P84" s="38"/>
      <c r="Q84" s="2"/>
      <c r="R84" s="2"/>
      <c r="S84" s="36"/>
      <c r="T84" s="36"/>
      <c r="U84" s="36"/>
      <c r="V84" s="36"/>
      <c r="W84" s="36"/>
      <c r="X84" s="36"/>
    </row>
    <row r="85" ht="12.75" customHeight="1">
      <c r="A85" s="34"/>
      <c r="B85" s="43"/>
      <c r="C85" s="51"/>
      <c r="D85" s="2"/>
      <c r="E85" s="42"/>
      <c r="F85" s="38"/>
      <c r="G85" s="38"/>
      <c r="H85" s="47"/>
      <c r="I85" s="38"/>
      <c r="J85" s="38"/>
      <c r="K85" s="47"/>
      <c r="L85" s="38"/>
      <c r="M85" s="38"/>
      <c r="N85" s="47"/>
      <c r="O85" s="38"/>
      <c r="P85" s="38"/>
      <c r="Q85" s="2"/>
      <c r="R85" s="2"/>
      <c r="S85" s="36"/>
      <c r="T85" s="36"/>
      <c r="U85" s="36"/>
      <c r="V85" s="36"/>
      <c r="W85" s="36"/>
      <c r="X85" s="36"/>
    </row>
    <row r="86" ht="12.75" customHeight="1">
      <c r="A86" s="34"/>
      <c r="B86" s="43"/>
      <c r="C86" s="51"/>
      <c r="D86" s="2"/>
      <c r="E86" s="42"/>
      <c r="F86" s="38"/>
      <c r="G86" s="38"/>
      <c r="H86" s="47"/>
      <c r="I86" s="38"/>
      <c r="J86" s="38"/>
      <c r="K86" s="47"/>
      <c r="L86" s="38"/>
      <c r="M86" s="38"/>
      <c r="N86" s="47"/>
      <c r="O86" s="38"/>
      <c r="P86" s="38"/>
      <c r="Q86" s="2"/>
      <c r="R86" s="2"/>
      <c r="S86" s="36"/>
      <c r="T86" s="36"/>
      <c r="U86" s="36"/>
      <c r="V86" s="36"/>
      <c r="W86" s="36"/>
      <c r="X86" s="36"/>
    </row>
    <row r="87" ht="12.75" customHeight="1">
      <c r="A87" s="34"/>
      <c r="B87" s="43"/>
      <c r="C87" s="51"/>
      <c r="D87" s="2"/>
      <c r="E87" s="42"/>
      <c r="F87" s="38"/>
      <c r="G87" s="38"/>
      <c r="H87" s="47"/>
      <c r="I87" s="38"/>
      <c r="J87" s="38"/>
      <c r="K87" s="47"/>
      <c r="L87" s="38"/>
      <c r="M87" s="38"/>
      <c r="N87" s="47"/>
      <c r="O87" s="38"/>
      <c r="P87" s="38"/>
      <c r="Q87" s="2"/>
      <c r="R87" s="2"/>
      <c r="S87" s="36"/>
      <c r="T87" s="36"/>
      <c r="U87" s="36"/>
      <c r="V87" s="36"/>
      <c r="W87" s="36"/>
      <c r="X87" s="36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45"/>
      <c r="O88" s="2"/>
      <c r="P88" s="2"/>
      <c r="Q88" s="2"/>
      <c r="R88" s="2"/>
      <c r="S88" s="36"/>
      <c r="T88" s="36"/>
      <c r="U88" s="36"/>
      <c r="V88" s="36"/>
      <c r="W88" s="36"/>
      <c r="X88" s="36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36"/>
      <c r="T89" s="36"/>
      <c r="U89" s="36"/>
      <c r="V89" s="36"/>
      <c r="W89" s="36"/>
      <c r="X89" s="36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36"/>
      <c r="T90" s="36"/>
      <c r="U90" s="36"/>
      <c r="V90" s="36"/>
      <c r="W90" s="36"/>
      <c r="X90" s="36"/>
    </row>
    <row r="91" ht="12.75" customHeight="1">
      <c r="A91" s="2"/>
      <c r="B91" s="43"/>
      <c r="C91" s="2"/>
      <c r="D91" s="2"/>
      <c r="E91" s="43"/>
      <c r="F91" s="2"/>
      <c r="G91" s="2"/>
      <c r="H91" s="43"/>
      <c r="I91" s="2"/>
      <c r="J91" s="2"/>
      <c r="K91" s="43"/>
      <c r="L91" s="2"/>
      <c r="M91" s="2"/>
      <c r="N91" s="46"/>
      <c r="O91" s="2"/>
      <c r="P91" s="2"/>
      <c r="Q91" s="2"/>
      <c r="R91" s="2"/>
      <c r="S91" s="36"/>
      <c r="T91" s="36"/>
      <c r="U91" s="36"/>
      <c r="V91" s="36"/>
      <c r="W91" s="36"/>
      <c r="X91" s="36"/>
    </row>
    <row r="92" ht="12.75" customHeight="1">
      <c r="A92" s="2"/>
      <c r="B92" s="43"/>
      <c r="C92" s="2"/>
      <c r="D92" s="2"/>
      <c r="E92" s="43"/>
      <c r="F92" s="2"/>
      <c r="G92" s="2"/>
      <c r="H92" s="43"/>
      <c r="I92" s="2"/>
      <c r="J92" s="2"/>
      <c r="K92" s="43"/>
      <c r="L92" s="2"/>
      <c r="M92" s="2"/>
      <c r="N92" s="46"/>
      <c r="O92" s="2"/>
      <c r="P92" s="2"/>
      <c r="Q92" s="2"/>
      <c r="R92" s="2"/>
      <c r="S92" s="36"/>
      <c r="T92" s="36"/>
      <c r="U92" s="36"/>
      <c r="V92" s="36"/>
      <c r="W92" s="36"/>
      <c r="X92" s="36"/>
    </row>
    <row r="93" ht="12.75" customHeight="1">
      <c r="A93" s="2"/>
      <c r="B93" s="43"/>
      <c r="C93" s="2"/>
      <c r="D93" s="2"/>
      <c r="E93" s="43"/>
      <c r="F93" s="2"/>
      <c r="G93" s="2"/>
      <c r="H93" s="43"/>
      <c r="I93" s="2"/>
      <c r="J93" s="2"/>
      <c r="K93" s="43"/>
      <c r="L93" s="2"/>
      <c r="M93" s="2"/>
      <c r="N93" s="46"/>
      <c r="O93" s="2"/>
      <c r="P93" s="2"/>
      <c r="Q93" s="2"/>
      <c r="R93" s="2"/>
      <c r="S93" s="36"/>
      <c r="T93" s="36"/>
      <c r="U93" s="36"/>
      <c r="V93" s="36"/>
      <c r="W93" s="36"/>
      <c r="X93" s="36"/>
    </row>
    <row r="94" ht="12.75" customHeight="1">
      <c r="A94" s="2"/>
      <c r="B94" s="43"/>
      <c r="C94" s="2"/>
      <c r="D94" s="2"/>
      <c r="E94" s="43"/>
      <c r="F94" s="2"/>
      <c r="G94" s="2"/>
      <c r="H94" s="43"/>
      <c r="I94" s="2"/>
      <c r="J94" s="2"/>
      <c r="K94" s="43"/>
      <c r="L94" s="2"/>
      <c r="M94" s="2"/>
      <c r="N94" s="46"/>
      <c r="O94" s="2"/>
      <c r="P94" s="2"/>
      <c r="Q94" s="2"/>
      <c r="R94" s="2"/>
      <c r="S94" s="36"/>
      <c r="T94" s="36"/>
      <c r="U94" s="36"/>
      <c r="V94" s="36"/>
      <c r="W94" s="36"/>
      <c r="X94" s="36"/>
    </row>
    <row r="95" ht="12.75" customHeight="1">
      <c r="A95" s="2"/>
      <c r="B95" s="43"/>
      <c r="C95" s="2"/>
      <c r="D95" s="2"/>
      <c r="E95" s="43"/>
      <c r="F95" s="2"/>
      <c r="G95" s="2"/>
      <c r="H95" s="43"/>
      <c r="I95" s="2"/>
      <c r="J95" s="2"/>
      <c r="K95" s="43"/>
      <c r="L95" s="2"/>
      <c r="M95" s="2"/>
      <c r="N95" s="46"/>
      <c r="O95" s="2"/>
      <c r="P95" s="2"/>
      <c r="Q95" s="2"/>
      <c r="R95" s="2"/>
      <c r="S95" s="36"/>
      <c r="T95" s="36"/>
      <c r="U95" s="36"/>
      <c r="V95" s="36"/>
      <c r="W95" s="36"/>
      <c r="X95" s="36"/>
    </row>
    <row r="96" ht="12.75" customHeight="1">
      <c r="A96" s="2"/>
      <c r="B96" s="43"/>
      <c r="C96" s="2"/>
      <c r="D96" s="2"/>
      <c r="E96" s="43"/>
      <c r="F96" s="2"/>
      <c r="G96" s="2"/>
      <c r="H96" s="43"/>
      <c r="I96" s="2"/>
      <c r="J96" s="2"/>
      <c r="K96" s="43"/>
      <c r="L96" s="2"/>
      <c r="M96" s="2"/>
      <c r="N96" s="46"/>
      <c r="O96" s="2"/>
      <c r="P96" s="2"/>
      <c r="Q96" s="2"/>
      <c r="R96" s="2"/>
      <c r="S96" s="36"/>
      <c r="T96" s="36"/>
      <c r="U96" s="36"/>
      <c r="V96" s="36"/>
      <c r="W96" s="36"/>
      <c r="X96" s="36"/>
    </row>
    <row r="97" ht="12.75" customHeight="1">
      <c r="A97" s="2"/>
      <c r="B97" s="43"/>
      <c r="C97" s="2"/>
      <c r="D97" s="2"/>
      <c r="E97" s="43"/>
      <c r="F97" s="2"/>
      <c r="G97" s="2"/>
      <c r="H97" s="43"/>
      <c r="I97" s="2"/>
      <c r="J97" s="2"/>
      <c r="K97" s="43"/>
      <c r="L97" s="2"/>
      <c r="M97" s="2"/>
      <c r="N97" s="46"/>
      <c r="O97" s="2"/>
      <c r="P97" s="2"/>
      <c r="Q97" s="2"/>
      <c r="R97" s="2"/>
      <c r="S97" s="36"/>
      <c r="T97" s="36"/>
      <c r="U97" s="36"/>
      <c r="V97" s="36"/>
      <c r="W97" s="36"/>
      <c r="X97" s="36"/>
    </row>
    <row r="98" ht="12.75" customHeight="1">
      <c r="A98" s="2"/>
      <c r="B98" s="43"/>
      <c r="C98" s="2"/>
      <c r="D98" s="2"/>
      <c r="E98" s="43"/>
      <c r="F98" s="2"/>
      <c r="G98" s="2"/>
      <c r="H98" s="43"/>
      <c r="I98" s="2"/>
      <c r="J98" s="2"/>
      <c r="K98" s="43"/>
      <c r="L98" s="2"/>
      <c r="M98" s="2"/>
      <c r="N98" s="46"/>
      <c r="O98" s="2"/>
      <c r="P98" s="2"/>
      <c r="Q98" s="2"/>
      <c r="R98" s="2"/>
      <c r="S98" s="36"/>
      <c r="T98" s="36"/>
      <c r="U98" s="36"/>
      <c r="V98" s="36"/>
      <c r="W98" s="36"/>
      <c r="X98" s="36"/>
    </row>
    <row r="99" ht="12.75" customHeight="1">
      <c r="A99" s="34"/>
      <c r="B99" s="43"/>
      <c r="C99" s="2"/>
      <c r="D99" s="2"/>
      <c r="E99" s="43"/>
      <c r="F99" s="2"/>
      <c r="G99" s="2"/>
      <c r="H99" s="43"/>
      <c r="I99" s="2"/>
      <c r="J99" s="2"/>
      <c r="K99" s="43"/>
      <c r="L99" s="2"/>
      <c r="M99" s="2"/>
      <c r="N99" s="46"/>
      <c r="O99" s="2"/>
      <c r="P99" s="2"/>
      <c r="Q99" s="2"/>
      <c r="R99" s="2"/>
      <c r="S99" s="36"/>
      <c r="T99" s="36"/>
      <c r="U99" s="36"/>
      <c r="V99" s="36"/>
      <c r="W99" s="36"/>
      <c r="X99" s="36"/>
    </row>
    <row r="100" ht="12.75" customHeight="1">
      <c r="A100" s="34"/>
      <c r="B100" s="43"/>
      <c r="C100" s="2"/>
      <c r="D100" s="2"/>
      <c r="E100" s="43"/>
      <c r="F100" s="2"/>
      <c r="G100" s="2"/>
      <c r="H100" s="43"/>
      <c r="I100" s="2"/>
      <c r="J100" s="2"/>
      <c r="K100" s="43"/>
      <c r="L100" s="2"/>
      <c r="M100" s="2"/>
      <c r="N100" s="46"/>
      <c r="O100" s="2"/>
      <c r="P100" s="2"/>
      <c r="Q100" s="2"/>
      <c r="R100" s="2"/>
      <c r="S100" s="36"/>
      <c r="T100" s="36"/>
      <c r="U100" s="36"/>
      <c r="V100" s="36"/>
      <c r="W100" s="36"/>
      <c r="X100" s="36"/>
    </row>
    <row r="101" ht="12.75" customHeight="1">
      <c r="A101" s="2"/>
      <c r="B101" s="43"/>
      <c r="C101" s="2"/>
      <c r="D101" s="2"/>
      <c r="E101" s="43"/>
      <c r="F101" s="2"/>
      <c r="G101" s="2"/>
      <c r="H101" s="46"/>
      <c r="I101" s="2"/>
      <c r="J101" s="2"/>
      <c r="K101" s="46"/>
      <c r="L101" s="2"/>
      <c r="M101" s="2"/>
      <c r="N101" s="46"/>
      <c r="O101" s="2"/>
      <c r="P101" s="2"/>
      <c r="Q101" s="2"/>
      <c r="R101" s="2"/>
      <c r="S101" s="36"/>
      <c r="T101" s="36"/>
      <c r="U101" s="36"/>
      <c r="V101" s="36"/>
      <c r="W101" s="36"/>
      <c r="X101" s="36"/>
    </row>
    <row r="102" ht="12.75" customHeight="1">
      <c r="A102" s="2"/>
      <c r="B102" s="43"/>
      <c r="C102" s="2"/>
      <c r="D102" s="2"/>
      <c r="E102" s="43"/>
      <c r="F102" s="2"/>
      <c r="G102" s="2"/>
      <c r="H102" s="46"/>
      <c r="I102" s="2"/>
      <c r="J102" s="2"/>
      <c r="K102" s="46"/>
      <c r="L102" s="2"/>
      <c r="M102" s="2"/>
      <c r="N102" s="46"/>
      <c r="O102" s="2"/>
      <c r="P102" s="2"/>
      <c r="Q102" s="46"/>
      <c r="R102" s="2"/>
      <c r="S102" s="2"/>
      <c r="T102" s="36"/>
      <c r="U102" s="36"/>
      <c r="V102" s="36"/>
      <c r="W102" s="36"/>
      <c r="X102" s="36"/>
    </row>
    <row r="103" ht="12.75" customHeight="1">
      <c r="A103" s="34"/>
      <c r="B103" s="42"/>
      <c r="C103" s="38"/>
      <c r="D103" s="38"/>
      <c r="E103" s="42"/>
      <c r="F103" s="38"/>
      <c r="G103" s="38"/>
      <c r="H103" s="47"/>
      <c r="I103" s="38"/>
      <c r="J103" s="38"/>
      <c r="K103" s="47"/>
      <c r="L103" s="38"/>
      <c r="M103" s="38"/>
      <c r="N103" s="47"/>
      <c r="O103" s="38"/>
      <c r="P103" s="38"/>
      <c r="Q103" s="47"/>
      <c r="R103" s="38"/>
      <c r="S103" s="38"/>
      <c r="T103" s="36"/>
      <c r="U103" s="36"/>
      <c r="V103" s="36"/>
      <c r="W103" s="36"/>
      <c r="X103" s="36"/>
    </row>
    <row r="104" ht="12.75" customHeight="1">
      <c r="A104" s="2"/>
      <c r="B104" s="42"/>
      <c r="C104" s="38"/>
      <c r="D104" s="2"/>
      <c r="E104" s="42"/>
      <c r="F104" s="38"/>
      <c r="G104" s="2"/>
      <c r="H104" s="47"/>
      <c r="I104" s="38"/>
      <c r="J104" s="2"/>
      <c r="K104" s="47"/>
      <c r="L104" s="38"/>
      <c r="M104" s="2"/>
      <c r="N104" s="47"/>
      <c r="O104" s="38"/>
      <c r="P104" s="2"/>
      <c r="Q104" s="47"/>
      <c r="R104" s="38"/>
      <c r="S104" s="2"/>
      <c r="T104" s="36"/>
      <c r="U104" s="36"/>
      <c r="V104" s="36"/>
      <c r="W104" s="36"/>
      <c r="X104" s="36"/>
    </row>
    <row r="105" ht="12.75" customHeight="1">
      <c r="A105" s="34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36"/>
      <c r="U105" s="36"/>
      <c r="V105" s="36"/>
      <c r="W105" s="36"/>
      <c r="X105" s="36"/>
    </row>
    <row r="106" ht="12.75" customHeight="1">
      <c r="A106" s="34"/>
      <c r="B106" s="42"/>
      <c r="C106" s="38"/>
      <c r="D106" s="38"/>
      <c r="E106" s="43"/>
      <c r="F106" s="51"/>
      <c r="G106" s="2"/>
      <c r="H106" s="46"/>
      <c r="I106" s="51"/>
      <c r="J106" s="2"/>
      <c r="K106" s="47"/>
      <c r="L106" s="38"/>
      <c r="M106" s="38"/>
      <c r="N106" s="47"/>
      <c r="O106" s="38"/>
      <c r="P106" s="38"/>
      <c r="Q106" s="47"/>
      <c r="R106" s="38"/>
      <c r="S106" s="38"/>
      <c r="T106" s="36"/>
      <c r="U106" s="36"/>
      <c r="V106" s="36"/>
      <c r="W106" s="36"/>
      <c r="X106" s="36"/>
    </row>
    <row r="107" ht="12.75" customHeight="1">
      <c r="A107" s="34"/>
      <c r="B107" s="2"/>
      <c r="C107" s="2"/>
      <c r="D107" s="2"/>
      <c r="E107" s="2"/>
      <c r="F107" s="2"/>
      <c r="G107" s="2"/>
      <c r="H107" s="46"/>
      <c r="I107" s="2"/>
      <c r="J107" s="2"/>
      <c r="K107" s="46"/>
      <c r="L107" s="2"/>
      <c r="M107" s="2"/>
      <c r="N107" s="46"/>
      <c r="O107" s="2"/>
      <c r="P107" s="2"/>
      <c r="Q107" s="46"/>
      <c r="R107" s="2"/>
      <c r="S107" s="2"/>
      <c r="T107" s="36"/>
      <c r="U107" s="36"/>
      <c r="V107" s="36"/>
      <c r="W107" s="36"/>
      <c r="X107" s="36"/>
    </row>
    <row r="108" ht="12.75" customHeight="1">
      <c r="A108" s="34"/>
      <c r="B108" s="42"/>
      <c r="C108" s="38"/>
      <c r="D108" s="38"/>
      <c r="E108" s="43"/>
      <c r="F108" s="51"/>
      <c r="G108" s="2"/>
      <c r="H108" s="47"/>
      <c r="I108" s="38"/>
      <c r="J108" s="38"/>
      <c r="K108" s="47"/>
      <c r="L108" s="38"/>
      <c r="M108" s="38"/>
      <c r="N108" s="47"/>
      <c r="O108" s="38"/>
      <c r="P108" s="38"/>
      <c r="Q108" s="47"/>
      <c r="R108" s="38"/>
      <c r="S108" s="38"/>
      <c r="T108" s="36"/>
      <c r="U108" s="36"/>
      <c r="V108" s="36"/>
      <c r="W108" s="36"/>
      <c r="X108" s="36"/>
    </row>
    <row r="109" ht="12.75" customHeight="1">
      <c r="A109" s="34"/>
      <c r="B109" s="2"/>
      <c r="C109" s="2"/>
      <c r="D109" s="2"/>
      <c r="E109" s="2"/>
      <c r="F109" s="2"/>
      <c r="G109" s="2"/>
      <c r="H109" s="46"/>
      <c r="I109" s="2"/>
      <c r="J109" s="2"/>
      <c r="K109" s="46"/>
      <c r="L109" s="2"/>
      <c r="M109" s="2"/>
      <c r="N109" s="46"/>
      <c r="O109" s="2"/>
      <c r="P109" s="2"/>
      <c r="Q109" s="46"/>
      <c r="R109" s="2"/>
      <c r="S109" s="2"/>
      <c r="T109" s="36"/>
      <c r="U109" s="36"/>
      <c r="V109" s="36"/>
      <c r="W109" s="36"/>
      <c r="X109" s="36"/>
    </row>
    <row r="110" ht="12.75" customHeight="1">
      <c r="A110" s="34"/>
      <c r="B110" s="42"/>
      <c r="C110" s="38"/>
      <c r="D110" s="38"/>
      <c r="E110" s="43"/>
      <c r="F110" s="51"/>
      <c r="G110" s="2"/>
      <c r="H110" s="47"/>
      <c r="I110" s="38"/>
      <c r="J110" s="38"/>
      <c r="K110" s="47"/>
      <c r="L110" s="38"/>
      <c r="M110" s="38"/>
      <c r="N110" s="46"/>
      <c r="O110" s="2"/>
      <c r="P110" s="2"/>
      <c r="Q110" s="46"/>
      <c r="R110" s="2"/>
      <c r="S110" s="2"/>
      <c r="T110" s="36"/>
      <c r="U110" s="36"/>
      <c r="V110" s="36"/>
      <c r="W110" s="36"/>
      <c r="X110" s="36"/>
    </row>
    <row r="111" ht="12.75" customHeight="1">
      <c r="A111" s="34"/>
      <c r="B111" s="2"/>
      <c r="C111" s="2"/>
      <c r="D111" s="2"/>
      <c r="E111" s="2"/>
      <c r="F111" s="2"/>
      <c r="G111" s="2"/>
      <c r="H111" s="46"/>
      <c r="I111" s="2"/>
      <c r="J111" s="2"/>
      <c r="K111" s="46"/>
      <c r="L111" s="2"/>
      <c r="M111" s="2"/>
      <c r="N111" s="46"/>
      <c r="O111" s="2"/>
      <c r="P111" s="2"/>
      <c r="Q111" s="46"/>
      <c r="R111" s="2"/>
      <c r="S111" s="2"/>
      <c r="T111" s="36"/>
      <c r="U111" s="36"/>
      <c r="V111" s="36"/>
      <c r="W111" s="36"/>
      <c r="X111" s="36"/>
    </row>
    <row r="112" ht="12.75" customHeight="1">
      <c r="A112" s="34"/>
      <c r="B112" s="42"/>
      <c r="C112" s="38"/>
      <c r="D112" s="38"/>
      <c r="E112" s="43"/>
      <c r="F112" s="51"/>
      <c r="G112" s="2"/>
      <c r="H112" s="47"/>
      <c r="I112" s="38"/>
      <c r="J112" s="38"/>
      <c r="K112" s="47"/>
      <c r="L112" s="38"/>
      <c r="M112" s="38"/>
      <c r="N112" s="47"/>
      <c r="O112" s="38"/>
      <c r="P112" s="38"/>
      <c r="Q112" s="47"/>
      <c r="R112" s="38"/>
      <c r="S112" s="38"/>
      <c r="T112" s="36"/>
      <c r="U112" s="36"/>
      <c r="V112" s="36"/>
      <c r="W112" s="36"/>
      <c r="X112" s="36"/>
    </row>
    <row r="113" ht="12.75" customHeight="1">
      <c r="A113" s="34"/>
      <c r="B113" s="42"/>
      <c r="C113" s="38"/>
      <c r="D113" s="38"/>
      <c r="E113" s="43"/>
      <c r="F113" s="51"/>
      <c r="G113" s="2"/>
      <c r="H113" s="47"/>
      <c r="I113" s="38"/>
      <c r="J113" s="38"/>
      <c r="K113" s="47"/>
      <c r="L113" s="38"/>
      <c r="M113" s="38"/>
      <c r="N113" s="47"/>
      <c r="O113" s="38"/>
      <c r="P113" s="38"/>
      <c r="Q113" s="47"/>
      <c r="R113" s="38"/>
      <c r="S113" s="38"/>
      <c r="T113" s="36"/>
      <c r="U113" s="36"/>
      <c r="V113" s="36"/>
      <c r="W113" s="36"/>
      <c r="X113" s="36"/>
    </row>
    <row r="114" ht="12.75" customHeight="1">
      <c r="A114" s="34"/>
      <c r="B114" s="42"/>
      <c r="C114" s="38"/>
      <c r="D114" s="38"/>
      <c r="E114" s="43"/>
      <c r="F114" s="51"/>
      <c r="G114" s="2"/>
      <c r="H114" s="47"/>
      <c r="I114" s="38"/>
      <c r="J114" s="38"/>
      <c r="K114" s="47"/>
      <c r="L114" s="38"/>
      <c r="M114" s="38"/>
      <c r="N114" s="47"/>
      <c r="O114" s="38"/>
      <c r="P114" s="38"/>
      <c r="Q114" s="47"/>
      <c r="R114" s="38"/>
      <c r="S114" s="38"/>
      <c r="T114" s="36"/>
      <c r="U114" s="36"/>
      <c r="V114" s="36"/>
      <c r="W114" s="36"/>
      <c r="X114" s="36"/>
    </row>
    <row r="115" ht="12.75" customHeight="1">
      <c r="A115" s="34"/>
      <c r="B115" s="42"/>
      <c r="C115" s="38"/>
      <c r="D115" s="38"/>
      <c r="E115" s="42"/>
      <c r="F115" s="38"/>
      <c r="G115" s="38"/>
      <c r="H115" s="47"/>
      <c r="I115" s="38"/>
      <c r="J115" s="38"/>
      <c r="K115" s="47"/>
      <c r="L115" s="38"/>
      <c r="M115" s="38"/>
      <c r="N115" s="46"/>
      <c r="O115" s="2"/>
      <c r="P115" s="2"/>
      <c r="Q115" s="46"/>
      <c r="R115" s="2"/>
      <c r="S115" s="2"/>
      <c r="T115" s="36"/>
      <c r="U115" s="36"/>
      <c r="V115" s="36"/>
      <c r="W115" s="36"/>
      <c r="X115" s="36"/>
    </row>
    <row r="116" ht="12.75" customHeight="1">
      <c r="A116" s="34"/>
      <c r="B116" s="42"/>
      <c r="C116" s="38"/>
      <c r="D116" s="38"/>
      <c r="E116" s="42"/>
      <c r="F116" s="38"/>
      <c r="G116" s="38"/>
      <c r="H116" s="46"/>
      <c r="I116" s="51"/>
      <c r="J116" s="2"/>
      <c r="K116" s="46"/>
      <c r="L116" s="51"/>
      <c r="M116" s="2"/>
      <c r="N116" s="46"/>
      <c r="O116" s="51"/>
      <c r="P116" s="2"/>
      <c r="Q116" s="46"/>
      <c r="R116" s="51"/>
      <c r="S116" s="2"/>
      <c r="T116" s="36"/>
      <c r="U116" s="36"/>
      <c r="V116" s="36"/>
      <c r="W116" s="36"/>
      <c r="X116" s="36"/>
    </row>
    <row r="117" ht="12.75" customHeight="1">
      <c r="A117" s="34"/>
      <c r="B117" s="42"/>
      <c r="C117" s="38"/>
      <c r="D117" s="38"/>
      <c r="E117" s="42"/>
      <c r="F117" s="38"/>
      <c r="G117" s="38"/>
      <c r="H117" s="43"/>
      <c r="I117" s="51"/>
      <c r="J117" s="2"/>
      <c r="K117" s="43"/>
      <c r="L117" s="51"/>
      <c r="M117" s="2"/>
      <c r="N117" s="47"/>
      <c r="O117" s="38"/>
      <c r="P117" s="38"/>
      <c r="Q117" s="47"/>
      <c r="R117" s="38"/>
      <c r="S117" s="38"/>
      <c r="T117" s="36"/>
      <c r="U117" s="36"/>
      <c r="V117" s="36"/>
      <c r="W117" s="36"/>
      <c r="X117" s="36"/>
    </row>
    <row r="118" ht="12.75" customHeight="1">
      <c r="A118" s="34"/>
      <c r="B118" s="42"/>
      <c r="C118" s="38"/>
      <c r="D118" s="38"/>
      <c r="E118" s="42"/>
      <c r="F118" s="38"/>
      <c r="G118" s="38"/>
      <c r="H118" s="46"/>
      <c r="I118" s="51"/>
      <c r="J118" s="2"/>
      <c r="K118" s="46"/>
      <c r="L118" s="51"/>
      <c r="M118" s="2"/>
      <c r="N118" s="47"/>
      <c r="O118" s="38"/>
      <c r="P118" s="38"/>
      <c r="Q118" s="47"/>
      <c r="R118" s="38"/>
      <c r="S118" s="38"/>
      <c r="T118" s="36"/>
      <c r="U118" s="36"/>
      <c r="V118" s="36"/>
      <c r="W118" s="36"/>
      <c r="X118" s="36"/>
    </row>
    <row r="119" ht="12.75" customHeight="1">
      <c r="A119" s="34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47"/>
      <c r="O119" s="38"/>
      <c r="P119" s="38"/>
      <c r="Q119" s="47"/>
      <c r="R119" s="38"/>
      <c r="S119" s="38"/>
      <c r="T119" s="36"/>
      <c r="U119" s="36"/>
      <c r="V119" s="36"/>
      <c r="W119" s="36"/>
      <c r="X119" s="36"/>
    </row>
    <row r="120" ht="12.75" customHeight="1">
      <c r="A120" s="34"/>
      <c r="B120" s="42"/>
      <c r="C120" s="38"/>
      <c r="D120" s="38"/>
      <c r="E120" s="42"/>
      <c r="F120" s="38"/>
      <c r="G120" s="38"/>
      <c r="H120" s="46"/>
      <c r="I120" s="51"/>
      <c r="J120" s="2"/>
      <c r="K120" s="47"/>
      <c r="L120" s="38"/>
      <c r="M120" s="38"/>
      <c r="N120" s="47"/>
      <c r="O120" s="38"/>
      <c r="P120" s="38"/>
      <c r="Q120" s="47"/>
      <c r="R120" s="38"/>
      <c r="S120" s="38"/>
      <c r="T120" s="36"/>
      <c r="U120" s="36"/>
      <c r="V120" s="36"/>
      <c r="W120" s="36"/>
      <c r="X120" s="36"/>
    </row>
    <row r="121" ht="12.75" customHeight="1">
      <c r="A121" s="34"/>
      <c r="B121" s="42"/>
      <c r="C121" s="38"/>
      <c r="D121" s="38"/>
      <c r="E121" s="42"/>
      <c r="F121" s="38"/>
      <c r="G121" s="38"/>
      <c r="H121" s="46"/>
      <c r="I121" s="51"/>
      <c r="J121" s="2"/>
      <c r="K121" s="47"/>
      <c r="L121" s="38"/>
      <c r="M121" s="38"/>
      <c r="N121" s="47"/>
      <c r="O121" s="38"/>
      <c r="P121" s="38"/>
      <c r="Q121" s="47"/>
      <c r="R121" s="38"/>
      <c r="S121" s="38"/>
      <c r="T121" s="36"/>
      <c r="U121" s="36"/>
      <c r="V121" s="36"/>
      <c r="W121" s="36"/>
      <c r="X121" s="36"/>
    </row>
    <row r="122" ht="12.75" customHeight="1">
      <c r="A122" s="34"/>
      <c r="B122" s="43"/>
      <c r="C122" s="2"/>
      <c r="D122" s="2"/>
      <c r="E122" s="43"/>
      <c r="F122" s="2"/>
      <c r="G122" s="2"/>
      <c r="H122" s="46"/>
      <c r="I122" s="51"/>
      <c r="J122" s="2"/>
      <c r="K122" s="46"/>
      <c r="L122" s="51"/>
      <c r="M122" s="2"/>
      <c r="N122" s="47"/>
      <c r="O122" s="38"/>
      <c r="P122" s="38"/>
      <c r="Q122" s="47"/>
      <c r="R122" s="38"/>
      <c r="S122" s="38"/>
      <c r="T122" s="36"/>
      <c r="U122" s="36"/>
      <c r="V122" s="36"/>
      <c r="W122" s="36"/>
      <c r="X122" s="36"/>
    </row>
    <row r="123" ht="12.75" customHeight="1">
      <c r="A123" s="34"/>
      <c r="B123" s="42"/>
      <c r="C123" s="38"/>
      <c r="D123" s="38"/>
      <c r="E123" s="42"/>
      <c r="F123" s="38"/>
      <c r="G123" s="38"/>
      <c r="H123" s="46"/>
      <c r="I123" s="51"/>
      <c r="J123" s="2"/>
      <c r="K123" s="47"/>
      <c r="L123" s="38"/>
      <c r="M123" s="38"/>
      <c r="N123" s="46"/>
      <c r="O123" s="51"/>
      <c r="P123" s="2"/>
      <c r="Q123" s="46"/>
      <c r="R123" s="51"/>
      <c r="S123" s="2"/>
      <c r="T123" s="36"/>
      <c r="U123" s="36"/>
      <c r="V123" s="36"/>
      <c r="W123" s="36"/>
      <c r="X123" s="36"/>
    </row>
    <row r="124" ht="12.75" customHeight="1">
      <c r="A124" s="34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36"/>
      <c r="T124" s="36"/>
      <c r="U124" s="36"/>
      <c r="V124" s="36"/>
      <c r="W124" s="36"/>
      <c r="X124" s="36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36"/>
      <c r="T125" s="36"/>
      <c r="U125" s="36"/>
      <c r="V125" s="36"/>
      <c r="W125" s="36"/>
      <c r="X125" s="36"/>
    </row>
    <row r="126" ht="12.75" customHeight="1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</row>
    <row r="127" ht="12.7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</row>
    <row r="128" ht="12.75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</row>
    <row r="129" ht="12.75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</row>
    <row r="130" ht="12.75" customHeight="1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</row>
    <row r="131" ht="12.75" customHeight="1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</row>
    <row r="132" ht="12.75" customHeight="1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</row>
    <row r="133" ht="12.75" customHeight="1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</row>
    <row r="134" ht="12.75" customHeight="1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</row>
    <row r="135" ht="12.75" customHeight="1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</row>
    <row r="136" ht="12.75" customHeight="1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</row>
    <row r="137" ht="12.75" customHeight="1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</row>
    <row r="138" ht="12.75" customHeight="1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</row>
    <row r="139" ht="12.75" customHeight="1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</row>
    <row r="140" ht="12.75" customHeight="1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</row>
    <row r="141" ht="12.75" customHeight="1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</row>
    <row r="142" ht="12.75" customHeight="1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</row>
    <row r="143" ht="12.75" customHeight="1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</row>
    <row r="144" ht="12.75" customHeight="1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</row>
    <row r="145" ht="12.75" customHeight="1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</row>
    <row r="146" ht="12.75" customHeight="1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</row>
    <row r="147" ht="12.75" customHeight="1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</row>
    <row r="148" ht="12.75" customHeight="1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</row>
    <row r="149" ht="12.75" customHeight="1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</row>
    <row r="150" ht="12.75" customHeight="1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</row>
    <row r="151" ht="12.75" customHeight="1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</row>
    <row r="152" ht="12.75" customHeight="1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</row>
    <row r="153" ht="12.75" customHeight="1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</row>
    <row r="154" ht="12.75" customHeight="1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</row>
    <row r="155" ht="12.75" customHeight="1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</row>
    <row r="156" ht="12.75" customHeight="1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</row>
    <row r="157" ht="12.75" customHeight="1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</row>
    <row r="158" ht="12.75" customHeight="1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</row>
    <row r="159" ht="12.75" customHeight="1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</row>
    <row r="160" ht="12.75" customHeight="1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</row>
    <row r="161" ht="12.75" customHeight="1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</row>
    <row r="162" ht="12.75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</row>
    <row r="163" ht="12.75" customHeight="1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</row>
    <row r="164" ht="12.75" customHeight="1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</row>
    <row r="165" ht="12.75" customHeight="1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</row>
    <row r="166" ht="12.75" customHeight="1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</row>
    <row r="167" ht="12.75" customHeight="1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</row>
    <row r="168" ht="12.75" customHeight="1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</row>
    <row r="169" ht="12.75" customHeight="1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</row>
    <row r="170" ht="12.75" customHeight="1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</row>
    <row r="171" ht="12.75" customHeight="1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</row>
    <row r="172" ht="12.75" customHeight="1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</row>
    <row r="173" ht="12.75" customHeight="1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</row>
    <row r="174" ht="12.75" customHeight="1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</row>
    <row r="175" ht="12.75" customHeight="1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</row>
    <row r="176" ht="12.75" customHeight="1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</row>
    <row r="177" ht="12.75" customHeight="1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</row>
    <row r="178" ht="12.75" customHeight="1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</row>
    <row r="179" ht="12.75" customHeight="1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</row>
    <row r="180" ht="12.75" customHeight="1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</row>
    <row r="181" ht="12.75" customHeight="1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</row>
    <row r="182" ht="12.75" customHeight="1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</row>
    <row r="183" ht="12.75" customHeight="1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</row>
    <row r="184" ht="12.75" customHeight="1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</row>
    <row r="185" ht="12.75" customHeight="1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</row>
    <row r="186" ht="12.75" customHeight="1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</row>
    <row r="187" ht="12.75" customHeight="1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</row>
    <row r="188" ht="12.75" customHeight="1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</row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&amp;R153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0"/>
    <col customWidth="1" min="2" max="2" width="14.57"/>
    <col customWidth="1" min="3" max="3" width="14.43"/>
    <col customWidth="1" min="4" max="4" width="11.14"/>
    <col customWidth="1" min="5" max="26" width="8.0"/>
  </cols>
  <sheetData>
    <row r="1" ht="13.5" customHeight="1">
      <c r="A1" s="25" t="s">
        <v>117</v>
      </c>
      <c r="B1" s="39"/>
      <c r="C1" s="3"/>
      <c r="D1" s="3"/>
      <c r="E1" s="39"/>
      <c r="F1" s="3"/>
    </row>
    <row r="2" ht="13.5" customHeight="1">
      <c r="A2" s="25" t="s">
        <v>118</v>
      </c>
      <c r="B2" s="39"/>
      <c r="C2" s="3"/>
      <c r="D2" s="3"/>
      <c r="E2" s="39"/>
      <c r="F2" s="3"/>
    </row>
    <row r="3" ht="13.5" hidden="1" customHeight="1">
      <c r="A3" s="54"/>
      <c r="B3" s="54"/>
      <c r="C3" s="54"/>
      <c r="D3" s="54"/>
      <c r="E3" s="54"/>
      <c r="F3" s="54"/>
    </row>
    <row r="4" ht="13.5" customHeight="1">
      <c r="A4" s="26"/>
      <c r="B4" s="55"/>
      <c r="C4" s="26"/>
      <c r="D4" s="26"/>
      <c r="E4" s="54"/>
      <c r="F4" s="54"/>
    </row>
    <row r="5" ht="13.5" customHeight="1">
      <c r="A5" s="25" t="s">
        <v>59</v>
      </c>
      <c r="B5" s="56" t="s">
        <v>105</v>
      </c>
      <c r="C5" s="49" t="s">
        <v>61</v>
      </c>
      <c r="D5" s="49" t="s">
        <v>106</v>
      </c>
      <c r="E5" s="54"/>
      <c r="F5" s="54"/>
    </row>
    <row r="6" ht="13.5" customHeight="1">
      <c r="A6" s="25"/>
      <c r="B6" s="52" t="s">
        <v>62</v>
      </c>
      <c r="C6" s="15" t="s">
        <v>119</v>
      </c>
      <c r="D6" s="14"/>
      <c r="E6" s="54"/>
      <c r="F6" s="54"/>
    </row>
    <row r="7" ht="13.5" customHeight="1">
      <c r="A7" s="25" t="s">
        <v>120</v>
      </c>
      <c r="B7" s="40">
        <v>241.841</v>
      </c>
      <c r="C7" s="40">
        <f t="shared" ref="C7:C16" si="1">+(B7/1643.68)*100</f>
        <v>14.71338703</v>
      </c>
      <c r="D7" s="54">
        <v>1.0</v>
      </c>
      <c r="E7" s="54"/>
      <c r="F7" s="54"/>
    </row>
    <row r="8" ht="13.5" customHeight="1">
      <c r="A8" s="25" t="s">
        <v>121</v>
      </c>
      <c r="B8" s="40">
        <v>131.411</v>
      </c>
      <c r="C8" s="40">
        <f t="shared" si="1"/>
        <v>7.99492602</v>
      </c>
      <c r="D8" s="54">
        <v>2.0</v>
      </c>
      <c r="E8" s="54"/>
      <c r="F8" s="54"/>
    </row>
    <row r="9" ht="13.5" customHeight="1">
      <c r="A9" s="25" t="s">
        <v>122</v>
      </c>
      <c r="B9" s="40">
        <v>102.131</v>
      </c>
      <c r="C9" s="40">
        <f t="shared" si="1"/>
        <v>6.213557383</v>
      </c>
      <c r="D9" s="54">
        <v>3.0</v>
      </c>
      <c r="E9" s="54"/>
      <c r="F9" s="54"/>
    </row>
    <row r="10" ht="13.5" customHeight="1">
      <c r="A10" s="25" t="s">
        <v>123</v>
      </c>
      <c r="B10" s="40">
        <v>88.48</v>
      </c>
      <c r="C10" s="40">
        <f t="shared" si="1"/>
        <v>5.383042928</v>
      </c>
      <c r="D10" s="54">
        <v>4.0</v>
      </c>
      <c r="E10" s="54"/>
      <c r="F10" s="54"/>
    </row>
    <row r="11" ht="13.5" customHeight="1">
      <c r="A11" s="25" t="s">
        <v>124</v>
      </c>
      <c r="B11" s="40">
        <v>75.869</v>
      </c>
      <c r="C11" s="40">
        <f t="shared" si="1"/>
        <v>4.615801129</v>
      </c>
      <c r="D11" s="54">
        <v>5.0</v>
      </c>
      <c r="E11" s="54"/>
      <c r="F11" s="54"/>
    </row>
    <row r="12" ht="13.5" customHeight="1">
      <c r="A12" s="25" t="s">
        <v>125</v>
      </c>
      <c r="B12" s="40">
        <v>66.92</v>
      </c>
      <c r="C12" s="40">
        <f t="shared" si="1"/>
        <v>4.071352088</v>
      </c>
      <c r="D12" s="54">
        <v>6.0</v>
      </c>
      <c r="E12" s="54"/>
      <c r="F12" s="54"/>
    </row>
    <row r="13" ht="13.5" customHeight="1">
      <c r="A13" s="25" t="s">
        <v>126</v>
      </c>
      <c r="B13" s="40">
        <v>51.601</v>
      </c>
      <c r="C13" s="40">
        <f t="shared" si="1"/>
        <v>3.139358026</v>
      </c>
      <c r="D13" s="54">
        <v>7.0</v>
      </c>
      <c r="E13" s="54"/>
      <c r="F13" s="54"/>
    </row>
    <row r="14" ht="13.5" customHeight="1">
      <c r="A14" s="25" t="s">
        <v>127</v>
      </c>
      <c r="B14" s="40">
        <v>50.778</v>
      </c>
      <c r="C14" s="40">
        <f t="shared" si="1"/>
        <v>3.089287453</v>
      </c>
      <c r="D14" s="54">
        <v>8.0</v>
      </c>
      <c r="E14" s="54"/>
      <c r="F14" s="54"/>
    </row>
    <row r="15" ht="13.5" customHeight="1">
      <c r="A15" s="25" t="s">
        <v>128</v>
      </c>
      <c r="B15" s="40">
        <v>48.885</v>
      </c>
      <c r="C15" s="40">
        <f t="shared" si="1"/>
        <v>2.97411905</v>
      </c>
      <c r="D15" s="54">
        <v>9.0</v>
      </c>
      <c r="E15" s="54"/>
      <c r="F15" s="54"/>
    </row>
    <row r="16" ht="13.5" customHeight="1">
      <c r="A16" s="29" t="s">
        <v>129</v>
      </c>
      <c r="B16" s="52">
        <v>46.66</v>
      </c>
      <c r="C16" s="52">
        <f t="shared" si="1"/>
        <v>2.838752069</v>
      </c>
      <c r="D16" s="57">
        <v>10.0</v>
      </c>
      <c r="E16" s="57"/>
      <c r="F16" s="54"/>
    </row>
    <row r="17" ht="13.5" customHeight="1">
      <c r="A17" s="25" t="s">
        <v>130</v>
      </c>
      <c r="B17" s="40"/>
      <c r="C17" s="54"/>
      <c r="D17" s="54"/>
      <c r="E17" s="54"/>
      <c r="F17" s="54"/>
    </row>
    <row r="18" ht="13.5" customHeight="1">
      <c r="A18" s="25"/>
      <c r="B18" s="40"/>
      <c r="C18" s="54"/>
      <c r="D18" s="54"/>
      <c r="E18" s="54"/>
      <c r="F18" s="54"/>
    </row>
    <row r="19" ht="12.75" customHeight="1">
      <c r="A19" s="34"/>
      <c r="B19" s="42"/>
    </row>
    <row r="20" ht="12.75" customHeight="1">
      <c r="A20" s="34"/>
      <c r="B20" s="42"/>
    </row>
    <row r="21" ht="12.75" customHeight="1">
      <c r="A21" s="34"/>
      <c r="B21" s="42"/>
    </row>
    <row r="22" ht="12.75" customHeight="1">
      <c r="A22" s="34"/>
      <c r="B22" s="42"/>
    </row>
    <row r="23" ht="12.75" customHeight="1">
      <c r="A23" s="34"/>
      <c r="B23" s="42"/>
    </row>
    <row r="24" ht="12.75" customHeight="1">
      <c r="A24" s="34"/>
      <c r="B24" s="42"/>
    </row>
    <row r="25" ht="12.75" customHeight="1">
      <c r="A25" s="34"/>
      <c r="B25" s="42"/>
    </row>
    <row r="26" ht="12.75" customHeight="1">
      <c r="A26" s="34"/>
      <c r="B26" s="42"/>
    </row>
    <row r="27" ht="12.75" customHeight="1">
      <c r="A27" s="34"/>
      <c r="B27" s="42"/>
    </row>
    <row r="28" ht="12.75" customHeight="1">
      <c r="A28" s="34"/>
      <c r="B28" s="42"/>
    </row>
    <row r="29" ht="12.75" customHeight="1">
      <c r="A29" s="34"/>
      <c r="B29" s="42"/>
    </row>
    <row r="30" ht="12.75" customHeight="1">
      <c r="A30" s="34"/>
      <c r="B30" s="42"/>
    </row>
    <row r="31" ht="12.75" customHeight="1">
      <c r="A31" s="34"/>
      <c r="B31" s="42"/>
    </row>
    <row r="32" ht="12.75" customHeight="1">
      <c r="A32" s="34"/>
      <c r="B32" s="42"/>
    </row>
    <row r="33" ht="12.75" customHeight="1">
      <c r="A33" s="34"/>
      <c r="B33" s="42"/>
    </row>
    <row r="34" ht="12.75" customHeight="1">
      <c r="A34" s="34"/>
      <c r="B34" s="42"/>
    </row>
    <row r="35" ht="12.75" customHeight="1">
      <c r="A35" s="34"/>
      <c r="B35" s="42"/>
    </row>
    <row r="36" ht="12.75" customHeight="1">
      <c r="A36" s="34"/>
      <c r="B36" s="42"/>
    </row>
    <row r="37" ht="12.75" customHeight="1">
      <c r="A37" s="34"/>
      <c r="B37" s="42"/>
    </row>
    <row r="38" ht="12.75" customHeight="1">
      <c r="A38" s="34"/>
      <c r="B38" s="42"/>
    </row>
    <row r="39" ht="12.75" customHeight="1">
      <c r="A39" s="34"/>
      <c r="B39" s="42"/>
    </row>
    <row r="40" ht="12.75" customHeight="1">
      <c r="A40" s="34"/>
      <c r="B40" s="42"/>
    </row>
    <row r="41" ht="12.75" customHeight="1">
      <c r="A41" s="34"/>
      <c r="B41" s="42"/>
    </row>
    <row r="42" ht="12.75" customHeight="1">
      <c r="A42" s="34"/>
      <c r="B42" s="42"/>
    </row>
    <row r="43" ht="12.75" customHeight="1">
      <c r="A43" s="34"/>
      <c r="B43" s="42"/>
    </row>
    <row r="44" ht="12.75" customHeight="1">
      <c r="A44" s="34"/>
      <c r="B44" s="42"/>
    </row>
    <row r="45" ht="12.75" customHeight="1">
      <c r="A45" s="34"/>
      <c r="B45" s="42"/>
    </row>
    <row r="46" ht="12.75" customHeight="1">
      <c r="A46" s="34"/>
      <c r="B46" s="42"/>
    </row>
    <row r="47" ht="12.75" customHeight="1">
      <c r="A47" s="34"/>
      <c r="B47" s="42"/>
    </row>
    <row r="48" ht="12.75" customHeight="1">
      <c r="A48" s="34"/>
      <c r="B48" s="42"/>
    </row>
    <row r="49" ht="12.75" customHeight="1">
      <c r="A49" s="34"/>
      <c r="B49" s="42"/>
    </row>
    <row r="50" ht="12.75" customHeight="1">
      <c r="A50" s="34"/>
      <c r="B50" s="42"/>
    </row>
    <row r="51" ht="12.75" customHeight="1">
      <c r="A51" s="34"/>
      <c r="B51" s="42"/>
    </row>
    <row r="52" ht="12.75" customHeight="1">
      <c r="A52" s="34"/>
      <c r="B52" s="42"/>
    </row>
    <row r="53" ht="12.75" customHeight="1">
      <c r="A53" s="34"/>
      <c r="B53" s="42"/>
    </row>
    <row r="54" ht="12.75" customHeight="1">
      <c r="A54" s="34"/>
      <c r="B54" s="42"/>
    </row>
    <row r="55" ht="12.75" customHeight="1">
      <c r="A55" s="34"/>
      <c r="B55" s="42"/>
    </row>
    <row r="56" ht="12.75" customHeight="1">
      <c r="A56" s="34"/>
      <c r="B56" s="42"/>
    </row>
    <row r="57" ht="12.75" customHeight="1">
      <c r="A57" s="34"/>
      <c r="B57" s="42"/>
    </row>
    <row r="58" ht="12.75" customHeight="1">
      <c r="A58" s="34"/>
      <c r="B58" s="42"/>
    </row>
    <row r="59" ht="12.75" customHeight="1">
      <c r="A59" s="34"/>
      <c r="B59" s="42"/>
    </row>
    <row r="60" ht="12.75" customHeight="1">
      <c r="A60" s="34"/>
      <c r="B60" s="42"/>
    </row>
    <row r="61" ht="12.75" customHeight="1">
      <c r="A61" s="34"/>
      <c r="B61" s="42"/>
    </row>
    <row r="62" ht="12.75" customHeight="1">
      <c r="A62" s="34"/>
      <c r="B62" s="42"/>
    </row>
    <row r="63" ht="12.75" customHeight="1">
      <c r="A63" s="34"/>
      <c r="B63" s="42"/>
    </row>
    <row r="64" ht="12.75" customHeight="1">
      <c r="A64" s="34"/>
      <c r="B64" s="42"/>
    </row>
    <row r="65" ht="12.75" customHeight="1">
      <c r="A65" s="34"/>
      <c r="B65" s="42"/>
    </row>
    <row r="66" ht="12.75" customHeight="1">
      <c r="A66" s="34"/>
      <c r="B66" s="42"/>
    </row>
    <row r="67" ht="12.75" customHeight="1">
      <c r="A67" s="34"/>
      <c r="B67" s="42"/>
    </row>
    <row r="68" ht="12.75" customHeight="1">
      <c r="A68" s="34"/>
      <c r="B68" s="42"/>
    </row>
    <row r="69" ht="12.75" customHeight="1">
      <c r="A69" s="34"/>
      <c r="B69" s="42"/>
    </row>
    <row r="70" ht="12.75" customHeight="1">
      <c r="A70" s="34"/>
      <c r="B70" s="42"/>
    </row>
    <row r="71" ht="12.75" customHeight="1">
      <c r="A71" s="34"/>
      <c r="B71" s="42"/>
    </row>
    <row r="72" ht="12.75" customHeight="1">
      <c r="A72" s="34"/>
      <c r="B72" s="42"/>
    </row>
    <row r="73" ht="12.75" customHeight="1">
      <c r="A73" s="34"/>
      <c r="B73" s="42"/>
    </row>
    <row r="74" ht="12.75" customHeight="1">
      <c r="A74" s="34"/>
      <c r="B74" s="42"/>
    </row>
    <row r="75" ht="12.75" customHeight="1">
      <c r="A75" s="34"/>
      <c r="B75" s="42"/>
    </row>
    <row r="76" ht="12.75" customHeight="1">
      <c r="A76" s="34"/>
      <c r="B76" s="42"/>
    </row>
    <row r="77" ht="12.75" customHeight="1">
      <c r="A77" s="34"/>
      <c r="B77" s="42"/>
    </row>
    <row r="78" ht="12.75" customHeight="1">
      <c r="A78" s="34"/>
      <c r="B78" s="42"/>
    </row>
    <row r="79" ht="12.75" customHeight="1">
      <c r="A79" s="34"/>
      <c r="B79" s="42"/>
    </row>
    <row r="80" ht="12.75" customHeight="1">
      <c r="A80" s="34"/>
      <c r="B80" s="42"/>
    </row>
    <row r="81" ht="12.75" customHeight="1">
      <c r="A81" s="34"/>
      <c r="B81" s="42"/>
    </row>
    <row r="82" ht="12.75" customHeight="1">
      <c r="A82" s="34"/>
      <c r="B82" s="42"/>
    </row>
    <row r="83" ht="12.75" customHeight="1">
      <c r="A83" s="34"/>
      <c r="B83" s="42"/>
    </row>
    <row r="84" ht="12.75" customHeight="1">
      <c r="A84" s="34"/>
      <c r="B84" s="42"/>
    </row>
    <row r="85" ht="12.75" customHeight="1">
      <c r="A85" s="34"/>
      <c r="B85" s="42"/>
    </row>
    <row r="86" ht="12.75" customHeight="1">
      <c r="A86" s="34"/>
      <c r="B86" s="42"/>
    </row>
    <row r="87" ht="12.75" customHeight="1">
      <c r="A87" s="34"/>
      <c r="B87" s="42"/>
    </row>
    <row r="88" ht="12.75" customHeight="1">
      <c r="A88" s="34"/>
      <c r="B88" s="42"/>
    </row>
    <row r="89" ht="12.75" customHeight="1">
      <c r="A89" s="34"/>
      <c r="B89" s="42"/>
    </row>
    <row r="90" ht="12.75" customHeight="1">
      <c r="A90" s="34"/>
      <c r="B90" s="42"/>
    </row>
    <row r="91" ht="12.75" customHeight="1">
      <c r="A91" s="34"/>
      <c r="B91" s="42"/>
    </row>
    <row r="92" ht="12.75" customHeight="1">
      <c r="A92" s="34"/>
      <c r="B92" s="42"/>
    </row>
    <row r="93" ht="12.75" customHeight="1">
      <c r="A93" s="34"/>
      <c r="B93" s="42"/>
    </row>
    <row r="94" ht="12.75" customHeight="1">
      <c r="A94" s="34"/>
      <c r="B94" s="42"/>
    </row>
    <row r="95" ht="12.75" customHeight="1">
      <c r="A95" s="34"/>
      <c r="B95" s="36"/>
    </row>
    <row r="96" ht="12.75" customHeight="1">
      <c r="A96" s="34"/>
      <c r="B96" s="36"/>
    </row>
    <row r="97" ht="12.75" customHeight="1">
      <c r="A97" s="34"/>
    </row>
    <row r="98" ht="12.75" customHeight="1">
      <c r="A98" s="34"/>
    </row>
    <row r="99" ht="12.75" customHeight="1">
      <c r="A99" s="34"/>
    </row>
    <row r="100" ht="12.75" customHeight="1">
      <c r="A100" s="34"/>
    </row>
    <row r="101" ht="12.75" customHeight="1">
      <c r="A101" s="34"/>
    </row>
    <row r="102" ht="12.75" customHeight="1">
      <c r="A102" s="34"/>
    </row>
    <row r="103" ht="12.75" customHeight="1">
      <c r="A103" s="34"/>
    </row>
    <row r="104" ht="12.75" customHeight="1">
      <c r="A104" s="34"/>
    </row>
    <row r="105" ht="12.75" customHeight="1">
      <c r="A105" s="34"/>
    </row>
    <row r="106" ht="12.75" customHeight="1">
      <c r="A106" s="34"/>
    </row>
    <row r="107" ht="12.75" customHeight="1">
      <c r="A107" s="34"/>
    </row>
    <row r="108" ht="12.75" customHeight="1">
      <c r="A108" s="34"/>
    </row>
    <row r="109" ht="12.75" customHeight="1">
      <c r="A109" s="34"/>
    </row>
    <row r="110" ht="12.75" customHeight="1">
      <c r="A110" s="34"/>
    </row>
    <row r="111" ht="12.75" customHeight="1">
      <c r="A111" s="34"/>
    </row>
    <row r="112" ht="12.75" customHeight="1">
      <c r="A112" s="34"/>
    </row>
    <row r="113" ht="12.75" customHeight="1">
      <c r="A113" s="34"/>
    </row>
    <row r="114" ht="12.75" customHeight="1">
      <c r="A114" s="34"/>
    </row>
    <row r="115" ht="12.75" customHeight="1">
      <c r="A115" s="34"/>
    </row>
    <row r="116" ht="12.75" customHeight="1">
      <c r="A116" s="34"/>
    </row>
    <row r="117" ht="12.75" customHeight="1">
      <c r="A117" s="34"/>
    </row>
    <row r="118" ht="12.75" customHeight="1">
      <c r="A118" s="34"/>
    </row>
    <row r="119" ht="12.75" customHeight="1">
      <c r="A119" s="34"/>
    </row>
    <row r="120" ht="12.75" customHeight="1">
      <c r="A120" s="34"/>
    </row>
    <row r="121" ht="12.75" customHeight="1">
      <c r="A121" s="34"/>
    </row>
    <row r="122" ht="12.75" customHeight="1">
      <c r="A122" s="34"/>
    </row>
    <row r="123" ht="12.75" customHeight="1">
      <c r="A123" s="34"/>
    </row>
    <row r="124" ht="12.75" customHeight="1">
      <c r="A124" s="34"/>
    </row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&amp;R154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16.43"/>
    <col customWidth="1" min="3" max="3" width="21.43"/>
    <col customWidth="1" min="4" max="4" width="16.86"/>
    <col customWidth="1" min="5" max="5" width="11.43"/>
    <col customWidth="1" min="6" max="6" width="11.14"/>
    <col customWidth="1" min="7" max="7" width="12.57"/>
    <col customWidth="1" min="8" max="8" width="12.0"/>
    <col customWidth="1" min="9" max="10" width="8.0"/>
    <col customWidth="1" min="11" max="11" width="8.29"/>
    <col customWidth="1" min="12" max="13" width="8.0"/>
    <col customWidth="1" min="14" max="14" width="11.43"/>
    <col customWidth="1" min="15" max="26" width="8.0"/>
  </cols>
  <sheetData>
    <row r="1" ht="13.5" customHeight="1">
      <c r="A1" s="25" t="s">
        <v>131</v>
      </c>
      <c r="B1" s="3"/>
      <c r="C1" s="3"/>
      <c r="D1" s="3"/>
      <c r="E1" s="3"/>
      <c r="F1" s="3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3.5" customHeight="1">
      <c r="A2" s="25" t="s">
        <v>132</v>
      </c>
      <c r="B2" s="3"/>
      <c r="C2" s="3"/>
      <c r="D2" s="3"/>
      <c r="E2" s="3"/>
      <c r="F2" s="3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13.5" customHeight="1">
      <c r="A3" s="3"/>
      <c r="B3" s="3"/>
      <c r="C3" s="3"/>
      <c r="D3" s="3"/>
      <c r="E3" s="3"/>
      <c r="F3" s="3"/>
      <c r="G3" s="3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ht="13.5" customHeight="1">
      <c r="A4" s="26"/>
      <c r="B4" s="26"/>
      <c r="C4" s="26">
        <v>2000.0</v>
      </c>
      <c r="D4" s="26"/>
      <c r="E4" s="3"/>
      <c r="F4" s="3"/>
      <c r="G4" s="3"/>
      <c r="K4" s="2"/>
      <c r="L4" s="2"/>
      <c r="M4" s="2"/>
      <c r="Q4" s="2"/>
      <c r="R4" s="2"/>
      <c r="S4" s="36"/>
      <c r="T4" s="36"/>
      <c r="U4" s="36"/>
      <c r="V4" s="2"/>
    </row>
    <row r="5" ht="13.5" customHeight="1">
      <c r="A5" s="25" t="s">
        <v>133</v>
      </c>
      <c r="B5" s="49" t="s">
        <v>105</v>
      </c>
      <c r="C5" s="49" t="s">
        <v>61</v>
      </c>
      <c r="D5" s="49" t="s">
        <v>106</v>
      </c>
      <c r="E5" s="3"/>
      <c r="F5" s="3"/>
      <c r="G5" s="3"/>
      <c r="K5" s="38"/>
      <c r="L5" s="38"/>
      <c r="M5" s="38"/>
      <c r="Q5" s="38"/>
      <c r="R5" s="38"/>
      <c r="S5" s="36"/>
      <c r="T5" s="36"/>
      <c r="U5" s="36"/>
      <c r="V5" s="38"/>
    </row>
    <row r="6" ht="13.5" customHeight="1">
      <c r="A6" s="14"/>
      <c r="B6" s="15" t="s">
        <v>62</v>
      </c>
      <c r="C6" s="15" t="s">
        <v>63</v>
      </c>
      <c r="D6" s="14"/>
      <c r="E6" s="3"/>
      <c r="F6" s="3"/>
      <c r="G6" s="3"/>
      <c r="K6" s="38"/>
      <c r="L6" s="38"/>
      <c r="M6" s="2"/>
      <c r="Q6" s="38"/>
      <c r="R6" s="38"/>
      <c r="S6" s="36"/>
      <c r="T6" s="36"/>
      <c r="U6" s="36"/>
      <c r="V6" s="2"/>
    </row>
    <row r="7" ht="13.5" customHeight="1">
      <c r="A7" s="3"/>
      <c r="B7" s="3"/>
      <c r="C7" s="3"/>
      <c r="D7" s="3"/>
      <c r="E7" s="3"/>
      <c r="F7" s="3"/>
      <c r="G7" s="3"/>
      <c r="K7" s="2"/>
      <c r="L7" s="2"/>
      <c r="V7" s="2"/>
    </row>
    <row r="8" ht="13.5" customHeight="1">
      <c r="A8" s="25" t="s">
        <v>134</v>
      </c>
      <c r="B8" s="7">
        <v>4376.951</v>
      </c>
      <c r="C8" s="7">
        <f t="shared" ref="C8:C27" si="1">+(B8/4615.83)*100</f>
        <v>94.82478774</v>
      </c>
      <c r="D8" s="58">
        <v>1.0</v>
      </c>
      <c r="E8" s="3"/>
      <c r="F8" s="3"/>
      <c r="G8" s="3"/>
      <c r="K8" s="46"/>
      <c r="L8" s="59"/>
      <c r="V8" s="2"/>
    </row>
    <row r="9" ht="13.5" customHeight="1">
      <c r="A9" s="25" t="s">
        <v>135</v>
      </c>
      <c r="B9" s="7">
        <v>164.766</v>
      </c>
      <c r="C9" s="7">
        <f t="shared" si="1"/>
        <v>3.569585535</v>
      </c>
      <c r="D9" s="58">
        <v>2.0</v>
      </c>
      <c r="E9" s="3"/>
      <c r="F9" s="3"/>
      <c r="G9" s="3"/>
      <c r="K9" s="46"/>
      <c r="L9" s="59"/>
      <c r="V9" s="2"/>
    </row>
    <row r="10" ht="13.5" customHeight="1">
      <c r="A10" s="25" t="s">
        <v>136</v>
      </c>
      <c r="B10" s="7">
        <v>0.934</v>
      </c>
      <c r="C10" s="7">
        <f t="shared" si="1"/>
        <v>0.02023471402</v>
      </c>
      <c r="D10" s="58">
        <v>11.0</v>
      </c>
      <c r="E10" s="3"/>
      <c r="F10" s="3"/>
      <c r="G10" s="3"/>
      <c r="K10" s="47"/>
      <c r="L10" s="47"/>
      <c r="V10" s="42"/>
    </row>
    <row r="11" ht="13.5" customHeight="1">
      <c r="A11" s="25" t="s">
        <v>137</v>
      </c>
      <c r="B11" s="7">
        <v>3.786</v>
      </c>
      <c r="C11" s="7">
        <f t="shared" si="1"/>
        <v>0.08202208487</v>
      </c>
      <c r="D11" s="58">
        <v>7.0</v>
      </c>
      <c r="E11" s="3"/>
      <c r="F11" s="3"/>
      <c r="G11" s="3"/>
      <c r="K11" s="47"/>
      <c r="L11" s="47"/>
      <c r="V11" s="42"/>
    </row>
    <row r="12" ht="13.5" customHeight="1">
      <c r="A12" s="25" t="s">
        <v>138</v>
      </c>
      <c r="B12" s="7">
        <v>2.45</v>
      </c>
      <c r="C12" s="7">
        <f t="shared" si="1"/>
        <v>0.05307821129</v>
      </c>
      <c r="D12" s="58">
        <v>9.0</v>
      </c>
      <c r="E12" s="3"/>
      <c r="F12" s="3"/>
      <c r="G12" s="3"/>
      <c r="K12" s="47"/>
      <c r="L12" s="47"/>
      <c r="V12" s="43"/>
    </row>
    <row r="13" ht="13.5" customHeight="1">
      <c r="A13" s="25" t="s">
        <v>139</v>
      </c>
      <c r="B13" s="7">
        <v>6.576</v>
      </c>
      <c r="C13" s="7">
        <f t="shared" si="1"/>
        <v>0.142466252</v>
      </c>
      <c r="D13" s="58">
        <v>6.0</v>
      </c>
      <c r="E13" s="3"/>
      <c r="F13" s="3"/>
      <c r="G13" s="3"/>
      <c r="K13" s="46"/>
      <c r="L13" s="59"/>
      <c r="V13" s="42"/>
    </row>
    <row r="14" ht="13.5" customHeight="1">
      <c r="A14" s="25" t="s">
        <v>140</v>
      </c>
      <c r="B14" s="7">
        <v>2.122</v>
      </c>
      <c r="C14" s="7">
        <f t="shared" si="1"/>
        <v>0.04597223035</v>
      </c>
      <c r="D14" s="58">
        <v>10.0</v>
      </c>
      <c r="E14" s="3"/>
      <c r="F14" s="3"/>
      <c r="G14" s="3"/>
      <c r="K14" s="47"/>
      <c r="L14" s="47"/>
      <c r="V14" s="60"/>
    </row>
    <row r="15" ht="13.5" customHeight="1">
      <c r="A15" s="25" t="s">
        <v>141</v>
      </c>
      <c r="B15" s="7">
        <v>28.44</v>
      </c>
      <c r="C15" s="7">
        <f t="shared" si="1"/>
        <v>0.6161405424</v>
      </c>
      <c r="D15" s="58">
        <v>3.0</v>
      </c>
      <c r="E15" s="3"/>
      <c r="F15" s="3"/>
      <c r="G15" s="3"/>
      <c r="K15" s="46"/>
      <c r="L15" s="59"/>
      <c r="V15" s="42"/>
    </row>
    <row r="16" ht="13.5" customHeight="1">
      <c r="A16" s="25" t="s">
        <v>142</v>
      </c>
      <c r="B16" s="7">
        <v>2.974</v>
      </c>
      <c r="C16" s="7">
        <f t="shared" si="1"/>
        <v>0.06443044913</v>
      </c>
      <c r="D16" s="58">
        <v>8.0</v>
      </c>
      <c r="E16" s="3"/>
      <c r="F16" s="3"/>
      <c r="G16" s="3"/>
      <c r="K16" s="46"/>
      <c r="L16" s="59"/>
      <c r="V16" s="2"/>
    </row>
    <row r="17" ht="13.5" customHeight="1">
      <c r="A17" s="25" t="s">
        <v>143</v>
      </c>
      <c r="B17" s="7">
        <v>15.547</v>
      </c>
      <c r="C17" s="7">
        <f t="shared" si="1"/>
        <v>0.3368191636</v>
      </c>
      <c r="D17" s="58">
        <v>4.0</v>
      </c>
      <c r="E17" s="3"/>
      <c r="F17" s="3"/>
      <c r="G17" s="3"/>
      <c r="K17" s="46"/>
      <c r="L17" s="59"/>
      <c r="V17" s="2"/>
    </row>
    <row r="18" ht="13.5" customHeight="1">
      <c r="A18" s="25" t="s">
        <v>144</v>
      </c>
      <c r="B18" s="7">
        <v>0.013</v>
      </c>
      <c r="C18" s="61">
        <f t="shared" si="1"/>
        <v>0.0002816394885</v>
      </c>
      <c r="D18" s="62">
        <v>16.0</v>
      </c>
      <c r="E18" s="3"/>
      <c r="F18" s="3"/>
      <c r="G18" s="3"/>
      <c r="K18" s="47"/>
      <c r="L18" s="47"/>
      <c r="V18" s="2"/>
    </row>
    <row r="19" ht="13.5" customHeight="1">
      <c r="A19" s="25" t="s">
        <v>145</v>
      </c>
      <c r="B19" s="7">
        <v>0.088</v>
      </c>
      <c r="C19" s="63">
        <f t="shared" si="1"/>
        <v>0.001906482691</v>
      </c>
      <c r="D19" s="58">
        <v>15.0</v>
      </c>
      <c r="E19" s="3"/>
      <c r="F19" s="3"/>
      <c r="G19" s="3"/>
      <c r="K19" s="46"/>
      <c r="L19" s="59"/>
      <c r="V19" s="2"/>
    </row>
    <row r="20" ht="13.5" customHeight="1">
      <c r="A20" s="25" t="s">
        <v>146</v>
      </c>
      <c r="B20" s="7">
        <v>0.005</v>
      </c>
      <c r="C20" s="61">
        <f t="shared" si="1"/>
        <v>0.0001083228802</v>
      </c>
      <c r="D20" s="58">
        <v>16.0</v>
      </c>
      <c r="E20" s="3"/>
      <c r="F20" s="3"/>
      <c r="G20" s="3"/>
      <c r="K20" s="2"/>
      <c r="L20" s="2"/>
      <c r="V20" s="42"/>
    </row>
    <row r="21" ht="13.5" customHeight="1">
      <c r="A21" s="3" t="s">
        <v>147</v>
      </c>
      <c r="B21" s="31">
        <v>0.314</v>
      </c>
      <c r="C21" s="63">
        <f t="shared" si="1"/>
        <v>0.006802676875</v>
      </c>
      <c r="D21" s="58">
        <v>13.0</v>
      </c>
      <c r="E21" s="3"/>
      <c r="F21" s="3"/>
      <c r="G21" s="3"/>
      <c r="V21" s="42"/>
    </row>
    <row r="22" ht="13.5" customHeight="1">
      <c r="A22" s="25" t="s">
        <v>148</v>
      </c>
      <c r="B22" s="63">
        <v>0.002</v>
      </c>
      <c r="C22" s="64">
        <f t="shared" si="1"/>
        <v>0.00004332915207</v>
      </c>
      <c r="D22" s="58">
        <v>16.0</v>
      </c>
      <c r="E22" s="3"/>
      <c r="F22" s="3"/>
      <c r="G22" s="3"/>
      <c r="V22" s="2"/>
    </row>
    <row r="23" ht="13.5" customHeight="1">
      <c r="A23" s="25" t="s">
        <v>149</v>
      </c>
      <c r="B23" s="7">
        <v>0.426</v>
      </c>
      <c r="C23" s="63">
        <f t="shared" si="1"/>
        <v>0.009229109391</v>
      </c>
      <c r="D23" s="58">
        <v>12.0</v>
      </c>
      <c r="E23" s="3"/>
      <c r="F23" s="3"/>
      <c r="G23" s="3"/>
      <c r="K23" s="2"/>
      <c r="L23" s="2"/>
      <c r="Q23" s="36"/>
      <c r="R23" s="36"/>
      <c r="V23" s="65"/>
    </row>
    <row r="24" ht="13.5" customHeight="1">
      <c r="A24" s="25" t="s">
        <v>150</v>
      </c>
      <c r="B24" s="7">
        <v>0.09</v>
      </c>
      <c r="C24" s="63">
        <f t="shared" si="1"/>
        <v>0.001949811843</v>
      </c>
      <c r="D24" s="58">
        <v>15.0</v>
      </c>
      <c r="E24" s="3"/>
      <c r="F24" s="3"/>
      <c r="G24" s="3"/>
      <c r="Q24" s="2"/>
      <c r="R24" s="2"/>
    </row>
    <row r="25" ht="13.5" customHeight="1">
      <c r="A25" s="25" t="s">
        <v>151</v>
      </c>
      <c r="B25" s="7">
        <v>0.006</v>
      </c>
      <c r="C25" s="61">
        <f t="shared" si="1"/>
        <v>0.0001299874562</v>
      </c>
      <c r="D25" s="58">
        <v>16.0</v>
      </c>
      <c r="E25" s="3"/>
      <c r="F25" s="3"/>
      <c r="G25" s="3"/>
      <c r="Q25" s="2"/>
      <c r="R25" s="2"/>
    </row>
    <row r="26" ht="13.5" customHeight="1">
      <c r="A26" s="25" t="s">
        <v>152</v>
      </c>
      <c r="B26" s="7">
        <v>0.1</v>
      </c>
      <c r="C26" s="63">
        <f t="shared" si="1"/>
        <v>0.002166457604</v>
      </c>
      <c r="D26" s="58">
        <v>14.0</v>
      </c>
      <c r="E26" s="3"/>
      <c r="F26" s="3"/>
      <c r="G26" s="3"/>
    </row>
    <row r="27" ht="13.5" customHeight="1">
      <c r="A27" s="25" t="s">
        <v>153</v>
      </c>
      <c r="B27" s="7">
        <v>10.236</v>
      </c>
      <c r="C27" s="7">
        <f t="shared" si="1"/>
        <v>0.2217586003</v>
      </c>
      <c r="D27" s="58">
        <v>5.0</v>
      </c>
      <c r="E27" s="3"/>
      <c r="F27" s="3"/>
      <c r="G27" s="3"/>
    </row>
    <row r="28" ht="13.5" customHeight="1">
      <c r="A28" s="25"/>
      <c r="B28" s="3"/>
      <c r="C28" s="61"/>
      <c r="D28" s="3"/>
      <c r="E28" s="3"/>
      <c r="F28" s="3"/>
      <c r="G28" s="3"/>
    </row>
    <row r="29" ht="13.5" customHeight="1">
      <c r="A29" s="29" t="s">
        <v>154</v>
      </c>
      <c r="B29" s="13">
        <f>SUM(B8:B28)</f>
        <v>4615.826</v>
      </c>
      <c r="C29" s="13">
        <f>+(B29/4615.83)*100</f>
        <v>99.99991334</v>
      </c>
      <c r="D29" s="15" t="s">
        <v>33</v>
      </c>
      <c r="E29" s="3"/>
      <c r="F29" s="3"/>
      <c r="G29" s="3"/>
    </row>
    <row r="30" ht="13.5" customHeight="1">
      <c r="A30" s="25" t="s">
        <v>155</v>
      </c>
      <c r="B30" s="3"/>
      <c r="C30" s="3"/>
      <c r="D30" s="3"/>
      <c r="E30" s="3"/>
      <c r="F30" s="3"/>
      <c r="G30" s="3"/>
    </row>
    <row r="31" ht="13.5" customHeight="1">
      <c r="A31" s="3"/>
      <c r="B31" s="3"/>
      <c r="C31" s="3"/>
      <c r="D31" s="3"/>
      <c r="E31" s="3"/>
      <c r="F31" s="3"/>
      <c r="G31" s="3"/>
    </row>
    <row r="32" ht="13.5" customHeight="1">
      <c r="A32" s="3"/>
      <c r="B32" s="3"/>
      <c r="C32" s="3"/>
      <c r="D32" s="3"/>
      <c r="E32" s="3"/>
      <c r="F32" s="3"/>
      <c r="G32" s="3"/>
    </row>
    <row r="33" ht="12.75" customHeight="1">
      <c r="C33" s="36"/>
      <c r="D33" s="36"/>
      <c r="E33" s="36"/>
    </row>
    <row r="34" ht="12.75" customHeight="1">
      <c r="C34" s="36"/>
      <c r="D34" s="36"/>
      <c r="E34" s="36"/>
      <c r="K34" s="46"/>
      <c r="L34" s="46"/>
      <c r="M34" s="36"/>
    </row>
    <row r="35" ht="12.75" customHeight="1">
      <c r="C35" s="36"/>
      <c r="D35" s="36"/>
      <c r="E35" s="36"/>
      <c r="G35" s="2"/>
      <c r="H35" s="2"/>
      <c r="J35" s="2"/>
      <c r="K35" s="2"/>
      <c r="L35" s="2"/>
      <c r="M35" s="2"/>
      <c r="N35" s="2"/>
      <c r="O35" s="2"/>
    </row>
    <row r="36" ht="12.75" customHeight="1">
      <c r="C36" s="2"/>
      <c r="D36" s="2"/>
      <c r="E36" s="2"/>
      <c r="F36" s="2"/>
      <c r="O36" s="36"/>
    </row>
    <row r="37" ht="12.75" customHeight="1"/>
    <row r="38" ht="12.75" customHeight="1"/>
    <row r="39" ht="12.75" customHeight="1"/>
    <row r="40" ht="12.75" customHeight="1"/>
    <row r="41" ht="12.75" customHeight="1">
      <c r="P41" s="36"/>
    </row>
    <row r="42" ht="12.75" customHeight="1">
      <c r="P42" s="2"/>
    </row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&amp;R155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0"/>
    <col customWidth="1" min="2" max="2" width="16.86"/>
    <col customWidth="1" min="3" max="3" width="17.43"/>
    <col customWidth="1" min="4" max="4" width="15.0"/>
    <col customWidth="1" min="5" max="5" width="11.29"/>
    <col customWidth="1" min="6" max="6" width="10.0"/>
    <col customWidth="1" min="7" max="7" width="11.57"/>
    <col customWidth="1" min="8" max="11" width="8.29"/>
    <col customWidth="1" min="12" max="12" width="11.57"/>
    <col customWidth="1" min="13" max="16" width="8.29"/>
    <col customWidth="1" min="17" max="26" width="8.0"/>
  </cols>
  <sheetData>
    <row r="1" ht="13.5" customHeight="1">
      <c r="A1" s="25" t="s">
        <v>156</v>
      </c>
    </row>
    <row r="2" ht="13.5" customHeight="1">
      <c r="A2" s="25" t="s">
        <v>157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54"/>
      <c r="T2" s="54"/>
    </row>
    <row r="3" ht="13.5" hidden="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54"/>
      <c r="T3" s="54"/>
    </row>
    <row r="4" ht="13.5" customHeight="1">
      <c r="A4" s="26"/>
      <c r="B4" s="26"/>
      <c r="C4" s="26">
        <v>2000.0</v>
      </c>
      <c r="D4" s="26"/>
      <c r="E4" s="54"/>
      <c r="F4" s="54"/>
      <c r="G4" s="54"/>
      <c r="H4" s="54"/>
      <c r="I4" s="54"/>
      <c r="J4" s="54"/>
      <c r="K4" s="3"/>
      <c r="L4" s="54"/>
      <c r="M4" s="54"/>
      <c r="N4" s="54"/>
      <c r="O4" s="3"/>
      <c r="P4" s="3"/>
      <c r="Q4" s="3"/>
      <c r="R4" s="54"/>
      <c r="S4" s="54"/>
      <c r="T4" s="54"/>
    </row>
    <row r="5" ht="13.5" customHeight="1">
      <c r="A5" s="25" t="s">
        <v>133</v>
      </c>
      <c r="B5" s="49" t="s">
        <v>105</v>
      </c>
      <c r="C5" s="49" t="s">
        <v>61</v>
      </c>
      <c r="D5" s="49" t="s">
        <v>106</v>
      </c>
      <c r="E5" s="54"/>
      <c r="F5" s="54"/>
      <c r="G5" s="54"/>
      <c r="H5" s="54"/>
      <c r="I5" s="54"/>
      <c r="J5" s="54"/>
      <c r="K5" s="9"/>
      <c r="L5" s="54"/>
      <c r="M5" s="54"/>
      <c r="N5" s="54"/>
      <c r="O5" s="9"/>
      <c r="P5" s="9"/>
      <c r="Q5" s="9"/>
      <c r="R5" s="54"/>
      <c r="S5" s="54"/>
      <c r="T5" s="54"/>
    </row>
    <row r="6" ht="13.5" customHeight="1">
      <c r="A6" s="14"/>
      <c r="B6" s="15" t="s">
        <v>62</v>
      </c>
      <c r="C6" s="15" t="s">
        <v>63</v>
      </c>
      <c r="D6" s="14"/>
      <c r="E6" s="54"/>
      <c r="F6" s="54"/>
      <c r="G6" s="54"/>
      <c r="H6" s="54"/>
      <c r="I6" s="54"/>
      <c r="J6" s="54"/>
      <c r="K6" s="3"/>
      <c r="L6" s="54"/>
      <c r="M6" s="54"/>
      <c r="N6" s="54"/>
      <c r="O6" s="9"/>
      <c r="P6" s="9"/>
      <c r="Q6" s="3"/>
      <c r="R6" s="54"/>
      <c r="S6" s="54"/>
      <c r="T6" s="54"/>
    </row>
    <row r="7" ht="13.5" customHeight="1">
      <c r="A7" s="35"/>
      <c r="B7" s="35"/>
      <c r="C7" s="35"/>
      <c r="D7" s="35"/>
      <c r="E7" s="54"/>
      <c r="F7" s="54"/>
      <c r="G7" s="54"/>
      <c r="H7" s="54"/>
      <c r="I7" s="54"/>
      <c r="J7" s="54"/>
      <c r="K7" s="35"/>
      <c r="L7" s="54"/>
      <c r="M7" s="54"/>
      <c r="N7" s="54"/>
      <c r="O7" s="54"/>
      <c r="P7" s="54"/>
      <c r="Q7" s="54"/>
      <c r="R7" s="54"/>
      <c r="S7" s="54"/>
      <c r="T7" s="54"/>
    </row>
    <row r="8" ht="13.5" customHeight="1">
      <c r="A8" s="25" t="s">
        <v>134</v>
      </c>
      <c r="B8" s="8">
        <v>4376.95</v>
      </c>
      <c r="C8" s="8">
        <v>57.36</v>
      </c>
      <c r="D8" s="3">
        <v>1.0</v>
      </c>
      <c r="E8" s="54"/>
      <c r="F8" s="54"/>
      <c r="G8" s="54"/>
      <c r="H8" s="54"/>
      <c r="I8" s="54"/>
      <c r="J8" s="54"/>
      <c r="K8" s="3"/>
      <c r="L8" s="54"/>
      <c r="M8" s="54"/>
      <c r="N8" s="54"/>
      <c r="O8" s="54"/>
      <c r="P8" s="54"/>
      <c r="Q8" s="54"/>
      <c r="R8" s="54"/>
      <c r="S8" s="54"/>
      <c r="T8" s="54"/>
    </row>
    <row r="9" ht="13.5" customHeight="1">
      <c r="A9" s="25" t="s">
        <v>142</v>
      </c>
      <c r="B9" s="8">
        <v>305.21</v>
      </c>
      <c r="C9" s="8">
        <v>3.997</v>
      </c>
      <c r="D9" s="3">
        <v>3.0</v>
      </c>
      <c r="E9" s="54"/>
      <c r="F9" s="54"/>
      <c r="G9" s="54"/>
      <c r="H9" s="54"/>
      <c r="I9" s="54"/>
      <c r="J9" s="54"/>
      <c r="K9" s="3"/>
      <c r="L9" s="54"/>
      <c r="M9" s="54"/>
      <c r="N9" s="54"/>
      <c r="O9" s="54"/>
      <c r="P9" s="54"/>
      <c r="Q9" s="54"/>
      <c r="R9" s="54"/>
      <c r="S9" s="54"/>
      <c r="T9" s="54"/>
    </row>
    <row r="10" ht="13.5" customHeight="1">
      <c r="A10" s="25" t="s">
        <v>139</v>
      </c>
      <c r="B10" s="8">
        <v>28.29</v>
      </c>
      <c r="C10" s="8">
        <v>0.37</v>
      </c>
      <c r="D10" s="9" t="s">
        <v>33</v>
      </c>
      <c r="E10" s="54"/>
      <c r="F10" s="54"/>
      <c r="G10" s="54"/>
      <c r="H10" s="54"/>
      <c r="I10" s="54"/>
      <c r="J10" s="54"/>
      <c r="K10" s="3"/>
      <c r="L10" s="54"/>
      <c r="M10" s="54"/>
      <c r="N10" s="54"/>
      <c r="O10" s="54"/>
      <c r="P10" s="54"/>
      <c r="Q10" s="54"/>
      <c r="R10" s="54"/>
      <c r="S10" s="54"/>
      <c r="T10" s="54"/>
    </row>
    <row r="11" ht="13.5" customHeight="1">
      <c r="A11" s="25"/>
      <c r="B11" s="8"/>
      <c r="C11" s="8"/>
      <c r="D11" s="3"/>
      <c r="E11" s="54"/>
      <c r="F11" s="54"/>
      <c r="G11" s="54"/>
      <c r="H11" s="54"/>
      <c r="I11" s="54"/>
      <c r="J11" s="54"/>
      <c r="K11" s="3"/>
      <c r="L11" s="54"/>
      <c r="M11" s="54"/>
      <c r="N11" s="54"/>
      <c r="O11" s="54"/>
      <c r="P11" s="54"/>
      <c r="Q11" s="54"/>
      <c r="R11" s="54"/>
      <c r="S11" s="54"/>
      <c r="T11" s="54"/>
    </row>
    <row r="12" ht="13.5" customHeight="1">
      <c r="A12" s="25" t="s">
        <v>135</v>
      </c>
      <c r="B12" s="8">
        <v>49.26</v>
      </c>
      <c r="C12" s="8">
        <v>0.64</v>
      </c>
      <c r="D12" s="9" t="s">
        <v>33</v>
      </c>
      <c r="E12" s="54"/>
      <c r="F12" s="54"/>
      <c r="G12" s="54"/>
      <c r="H12" s="54"/>
      <c r="I12" s="54"/>
      <c r="J12" s="54"/>
      <c r="K12" s="9"/>
      <c r="L12" s="54"/>
      <c r="M12" s="54"/>
      <c r="N12" s="54"/>
      <c r="O12" s="54"/>
      <c r="P12" s="54"/>
      <c r="Q12" s="54"/>
      <c r="R12" s="54"/>
      <c r="S12" s="54"/>
      <c r="T12" s="54"/>
    </row>
    <row r="13" ht="13.5" customHeight="1">
      <c r="A13" s="25" t="s">
        <v>146</v>
      </c>
      <c r="B13" s="8">
        <v>100.11</v>
      </c>
      <c r="C13" s="8">
        <v>1.31</v>
      </c>
      <c r="D13" s="3">
        <v>9.0</v>
      </c>
      <c r="E13" s="54"/>
      <c r="F13" s="54"/>
      <c r="G13" s="54"/>
      <c r="H13" s="54"/>
      <c r="I13" s="54"/>
      <c r="J13" s="54"/>
      <c r="K13" s="3"/>
      <c r="L13" s="54"/>
      <c r="M13" s="54"/>
      <c r="N13" s="54"/>
      <c r="O13" s="54"/>
      <c r="P13" s="54"/>
      <c r="Q13" s="54"/>
      <c r="R13" s="54"/>
      <c r="S13" s="54"/>
      <c r="T13" s="54"/>
    </row>
    <row r="14" ht="13.5" customHeight="1">
      <c r="A14" s="25" t="s">
        <v>158</v>
      </c>
      <c r="B14" s="8">
        <v>21.42</v>
      </c>
      <c r="C14" s="8">
        <v>0.28</v>
      </c>
      <c r="D14" s="9" t="s">
        <v>33</v>
      </c>
      <c r="E14" s="54"/>
      <c r="F14" s="54"/>
      <c r="G14" s="54"/>
      <c r="H14" s="54"/>
      <c r="I14" s="54"/>
      <c r="J14" s="54"/>
      <c r="K14" s="3"/>
      <c r="L14" s="54"/>
      <c r="M14" s="54"/>
      <c r="N14" s="54"/>
      <c r="O14" s="54"/>
      <c r="P14" s="54"/>
      <c r="Q14" s="54"/>
      <c r="R14" s="54"/>
      <c r="S14" s="54"/>
      <c r="T14" s="54"/>
    </row>
    <row r="15" ht="13.5" customHeight="1">
      <c r="A15" s="25" t="s">
        <v>136</v>
      </c>
      <c r="B15" s="8">
        <v>251.36</v>
      </c>
      <c r="C15" s="8">
        <v>3.29</v>
      </c>
      <c r="D15" s="3">
        <v>4.0</v>
      </c>
      <c r="E15" s="54"/>
      <c r="F15" s="54"/>
      <c r="G15" s="54"/>
      <c r="H15" s="54"/>
      <c r="I15" s="54"/>
      <c r="J15" s="54"/>
      <c r="K15" s="3"/>
      <c r="L15" s="54"/>
      <c r="M15" s="54"/>
      <c r="N15" s="54"/>
      <c r="O15" s="54"/>
      <c r="P15" s="54"/>
      <c r="Q15" s="54"/>
      <c r="R15" s="54"/>
      <c r="S15" s="54"/>
      <c r="T15" s="54"/>
    </row>
    <row r="16" ht="13.5" customHeight="1">
      <c r="A16" s="25" t="s">
        <v>143</v>
      </c>
      <c r="B16" s="8">
        <v>1643.69</v>
      </c>
      <c r="C16" s="8">
        <v>21.54</v>
      </c>
      <c r="D16" s="3">
        <v>2.0</v>
      </c>
      <c r="E16" s="54"/>
      <c r="F16" s="54"/>
      <c r="G16" s="54"/>
      <c r="H16" s="54"/>
      <c r="I16" s="54"/>
      <c r="J16" s="54"/>
      <c r="K16" s="3"/>
      <c r="L16" s="54"/>
      <c r="M16" s="54"/>
      <c r="N16" s="54"/>
      <c r="O16" s="54"/>
      <c r="P16" s="54"/>
      <c r="Q16" s="54"/>
      <c r="R16" s="54"/>
      <c r="S16" s="54"/>
      <c r="T16" s="54"/>
    </row>
    <row r="17" ht="13.5" customHeight="1">
      <c r="A17" s="25" t="s">
        <v>159</v>
      </c>
      <c r="B17" s="8">
        <v>4.34</v>
      </c>
      <c r="C17" s="8">
        <v>0.05</v>
      </c>
      <c r="D17" s="9" t="s">
        <v>33</v>
      </c>
      <c r="E17" s="54"/>
      <c r="F17" s="54"/>
      <c r="G17" s="54"/>
      <c r="H17" s="54"/>
      <c r="I17" s="54"/>
      <c r="J17" s="54"/>
      <c r="K17" s="9"/>
      <c r="L17" s="54"/>
      <c r="M17" s="54"/>
      <c r="N17" s="54"/>
      <c r="O17" s="54"/>
      <c r="P17" s="54"/>
      <c r="Q17" s="54"/>
      <c r="R17" s="54"/>
      <c r="S17" s="54"/>
      <c r="T17" s="54"/>
    </row>
    <row r="18" ht="13.5" customHeight="1">
      <c r="A18" s="25" t="s">
        <v>160</v>
      </c>
      <c r="B18" s="8">
        <v>123.86</v>
      </c>
      <c r="C18" s="8">
        <v>1.62</v>
      </c>
      <c r="D18" s="9">
        <v>7.0</v>
      </c>
      <c r="E18" s="54"/>
      <c r="F18" s="54"/>
      <c r="G18" s="54"/>
      <c r="H18" s="54"/>
      <c r="I18" s="54"/>
      <c r="J18" s="54"/>
      <c r="K18" s="9"/>
      <c r="L18" s="54"/>
      <c r="M18" s="54"/>
      <c r="N18" s="54"/>
      <c r="O18" s="54"/>
      <c r="P18" s="54"/>
      <c r="Q18" s="54"/>
      <c r="R18" s="54"/>
      <c r="S18" s="54"/>
      <c r="T18" s="54"/>
    </row>
    <row r="19" ht="13.5" customHeight="1">
      <c r="A19" s="25" t="s">
        <v>161</v>
      </c>
      <c r="B19" s="8">
        <v>0.5</v>
      </c>
      <c r="C19" s="8">
        <v>0.0065</v>
      </c>
      <c r="D19" s="9" t="s">
        <v>33</v>
      </c>
      <c r="E19" s="54"/>
      <c r="F19" s="54"/>
      <c r="G19" s="54"/>
      <c r="H19" s="54"/>
      <c r="I19" s="54"/>
      <c r="J19" s="54"/>
      <c r="K19" s="3"/>
      <c r="L19" s="54"/>
      <c r="M19" s="54"/>
      <c r="N19" s="54"/>
      <c r="O19" s="54"/>
      <c r="P19" s="54"/>
      <c r="Q19" s="54"/>
      <c r="R19" s="54"/>
      <c r="S19" s="54"/>
      <c r="T19" s="54"/>
    </row>
    <row r="20" ht="13.5" customHeight="1">
      <c r="A20" s="25" t="s">
        <v>162</v>
      </c>
      <c r="B20" s="8">
        <v>205.41</v>
      </c>
      <c r="C20" s="8">
        <v>2.69</v>
      </c>
      <c r="D20" s="3">
        <v>5.0</v>
      </c>
      <c r="E20" s="54"/>
      <c r="F20" s="54"/>
      <c r="G20" s="54"/>
      <c r="H20" s="54"/>
      <c r="I20" s="54"/>
      <c r="J20" s="54"/>
      <c r="K20" s="3"/>
      <c r="L20" s="54"/>
      <c r="M20" s="54"/>
      <c r="N20" s="54"/>
      <c r="O20" s="54"/>
      <c r="P20" s="54"/>
      <c r="Q20" s="54"/>
      <c r="R20" s="54"/>
      <c r="S20" s="54"/>
      <c r="T20" s="54"/>
    </row>
    <row r="21" ht="13.5" customHeight="1">
      <c r="A21" s="25" t="s">
        <v>150</v>
      </c>
      <c r="B21" s="8">
        <v>8.1</v>
      </c>
      <c r="C21" s="8">
        <v>0.106</v>
      </c>
      <c r="D21" s="9" t="s">
        <v>33</v>
      </c>
      <c r="E21" s="54"/>
      <c r="F21" s="54"/>
      <c r="G21" s="54"/>
      <c r="H21" s="54"/>
      <c r="I21" s="54"/>
      <c r="J21" s="54"/>
      <c r="K21" s="9"/>
      <c r="L21" s="54"/>
      <c r="M21" s="54"/>
      <c r="N21" s="54"/>
      <c r="O21" s="54"/>
      <c r="P21" s="54"/>
      <c r="Q21" s="54"/>
      <c r="R21" s="54"/>
      <c r="S21" s="54"/>
      <c r="T21" s="54"/>
    </row>
    <row r="22" ht="13.5" customHeight="1">
      <c r="A22" s="25" t="s">
        <v>163</v>
      </c>
      <c r="B22" s="9">
        <v>71.78</v>
      </c>
      <c r="C22" s="9">
        <v>0.94</v>
      </c>
      <c r="D22" s="9" t="s">
        <v>33</v>
      </c>
      <c r="E22" s="54"/>
      <c r="F22" s="54"/>
      <c r="G22" s="54"/>
      <c r="H22" s="54"/>
      <c r="I22" s="54"/>
      <c r="J22" s="54"/>
      <c r="K22" s="3"/>
      <c r="L22" s="54"/>
      <c r="M22" s="54"/>
      <c r="N22" s="54"/>
      <c r="O22" s="54"/>
      <c r="P22" s="54"/>
      <c r="Q22" s="54"/>
      <c r="R22" s="54"/>
      <c r="S22" s="54"/>
      <c r="T22" s="54"/>
    </row>
    <row r="23" ht="13.5" customHeight="1">
      <c r="A23" s="25" t="s">
        <v>137</v>
      </c>
      <c r="B23" s="8">
        <v>14.71</v>
      </c>
      <c r="C23" s="8">
        <v>0.19</v>
      </c>
      <c r="D23" s="9" t="s">
        <v>33</v>
      </c>
      <c r="E23" s="54"/>
      <c r="F23" s="54"/>
      <c r="G23" s="54"/>
      <c r="H23" s="54"/>
      <c r="I23" s="54"/>
      <c r="J23" s="54"/>
      <c r="K23" s="9"/>
      <c r="L23" s="54"/>
      <c r="M23" s="54"/>
      <c r="N23" s="54"/>
      <c r="O23" s="54"/>
      <c r="P23" s="54"/>
      <c r="Q23" s="54"/>
      <c r="R23" s="54"/>
      <c r="S23" s="54"/>
      <c r="T23" s="54"/>
    </row>
    <row r="24" ht="13.5" customHeight="1">
      <c r="A24" s="25" t="s">
        <v>138</v>
      </c>
      <c r="B24" s="8">
        <v>141.25</v>
      </c>
      <c r="C24" s="8">
        <v>1.85</v>
      </c>
      <c r="D24" s="9">
        <v>6.0</v>
      </c>
      <c r="E24" s="54"/>
      <c r="F24" s="54"/>
      <c r="G24" s="54"/>
      <c r="H24" s="54"/>
      <c r="I24" s="54"/>
      <c r="J24" s="54"/>
      <c r="K24" s="9"/>
      <c r="L24" s="54"/>
      <c r="M24" s="54"/>
      <c r="N24" s="54"/>
      <c r="O24" s="54"/>
      <c r="P24" s="54"/>
      <c r="Q24" s="54"/>
      <c r="R24" s="54"/>
      <c r="S24" s="54"/>
      <c r="T24" s="54"/>
    </row>
    <row r="25" ht="13.5" customHeight="1">
      <c r="A25" s="25" t="s">
        <v>140</v>
      </c>
      <c r="B25" s="9">
        <v>105.84</v>
      </c>
      <c r="C25" s="9">
        <v>1.38</v>
      </c>
      <c r="D25" s="3">
        <v>8.0</v>
      </c>
      <c r="E25" s="54"/>
      <c r="F25" s="54"/>
      <c r="G25" s="54"/>
      <c r="H25" s="54"/>
      <c r="I25" s="54"/>
      <c r="J25" s="54"/>
      <c r="K25" s="3"/>
      <c r="L25" s="54"/>
      <c r="M25" s="54"/>
      <c r="N25" s="54"/>
      <c r="O25" s="54"/>
      <c r="P25" s="54"/>
      <c r="Q25" s="54"/>
      <c r="R25" s="54"/>
      <c r="S25" s="54"/>
      <c r="T25" s="54"/>
    </row>
    <row r="26" ht="13.5" customHeight="1">
      <c r="A26" s="25" t="s">
        <v>141</v>
      </c>
      <c r="B26" s="8">
        <v>24.66</v>
      </c>
      <c r="C26" s="8">
        <v>0.34</v>
      </c>
      <c r="D26" s="9" t="s">
        <v>33</v>
      </c>
      <c r="E26" s="54"/>
      <c r="F26" s="54"/>
      <c r="G26" s="54"/>
      <c r="H26" s="54"/>
      <c r="I26" s="54"/>
      <c r="J26" s="54"/>
      <c r="K26" s="9"/>
      <c r="L26" s="54"/>
      <c r="M26" s="54"/>
      <c r="N26" s="54"/>
      <c r="O26" s="54"/>
      <c r="P26" s="54"/>
      <c r="Q26" s="54"/>
      <c r="R26" s="54"/>
      <c r="S26" s="54"/>
      <c r="T26" s="54"/>
    </row>
    <row r="27" ht="13.5" customHeight="1">
      <c r="A27" s="3" t="s">
        <v>164</v>
      </c>
      <c r="B27" s="8">
        <v>0.0</v>
      </c>
      <c r="C27" s="8">
        <v>0.0</v>
      </c>
      <c r="D27" s="9" t="s">
        <v>33</v>
      </c>
      <c r="E27" s="54"/>
      <c r="F27" s="54"/>
      <c r="G27" s="54"/>
      <c r="H27" s="54"/>
      <c r="I27" s="54"/>
      <c r="J27" s="54"/>
      <c r="K27" s="3"/>
      <c r="L27" s="54"/>
      <c r="M27" s="54"/>
      <c r="N27" s="54"/>
      <c r="O27" s="54"/>
      <c r="P27" s="54"/>
      <c r="Q27" s="54"/>
      <c r="R27" s="54"/>
      <c r="S27" s="54"/>
      <c r="T27" s="54"/>
    </row>
    <row r="28" ht="13.5" customHeight="1">
      <c r="A28" s="25" t="s">
        <v>161</v>
      </c>
      <c r="B28" s="8">
        <v>0.5</v>
      </c>
      <c r="C28" s="8">
        <v>0.02</v>
      </c>
      <c r="D28" s="9" t="s">
        <v>33</v>
      </c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</row>
    <row r="29" ht="13.5" customHeight="1">
      <c r="A29" s="25" t="s">
        <v>165</v>
      </c>
      <c r="B29" s="8">
        <v>29.01</v>
      </c>
      <c r="C29" s="8">
        <v>0.38</v>
      </c>
      <c r="D29" s="9" t="s">
        <v>33</v>
      </c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3"/>
      <c r="S29" s="54"/>
      <c r="T29" s="54"/>
    </row>
    <row r="30" ht="13.5" customHeight="1">
      <c r="A30" s="3" t="s">
        <v>147</v>
      </c>
      <c r="B30" s="9">
        <v>9.69</v>
      </c>
      <c r="C30" s="30">
        <v>0.126</v>
      </c>
      <c r="D30" s="9" t="s">
        <v>33</v>
      </c>
      <c r="E30" s="54"/>
      <c r="F30" s="54"/>
      <c r="G30" s="54"/>
      <c r="H30" s="54"/>
      <c r="I30" s="54"/>
      <c r="J30" s="54"/>
      <c r="K30" s="3"/>
      <c r="L30" s="54"/>
      <c r="M30" s="54"/>
      <c r="N30" s="54"/>
      <c r="O30" s="3"/>
      <c r="P30" s="3"/>
      <c r="Q30" s="3"/>
      <c r="R30" s="3"/>
      <c r="S30" s="54"/>
      <c r="T30" s="54"/>
    </row>
    <row r="31" ht="13.5" customHeight="1">
      <c r="A31" s="3" t="s">
        <v>149</v>
      </c>
      <c r="B31" s="30">
        <v>90.3</v>
      </c>
      <c r="C31" s="30">
        <v>1.18</v>
      </c>
      <c r="D31" s="3">
        <v>10.0</v>
      </c>
      <c r="E31" s="54"/>
      <c r="F31" s="54"/>
      <c r="G31" s="54"/>
      <c r="H31" s="54"/>
      <c r="I31" s="54"/>
      <c r="J31" s="54"/>
      <c r="K31" s="3"/>
      <c r="L31" s="54"/>
      <c r="M31" s="54"/>
      <c r="N31" s="54"/>
      <c r="O31" s="3"/>
      <c r="P31" s="3"/>
      <c r="Q31" s="3"/>
      <c r="R31" s="3"/>
      <c r="S31" s="54"/>
      <c r="T31" s="54"/>
    </row>
    <row r="32" ht="13.5" customHeight="1">
      <c r="A32" s="3" t="s">
        <v>166</v>
      </c>
      <c r="B32" s="8">
        <v>0.01</v>
      </c>
      <c r="C32" s="8">
        <v>0.01</v>
      </c>
      <c r="D32" s="9" t="s">
        <v>33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ht="13.5" customHeight="1">
      <c r="A33" s="3" t="s">
        <v>167</v>
      </c>
      <c r="B33" s="8">
        <v>0.06</v>
      </c>
      <c r="C33" s="8">
        <v>0.01</v>
      </c>
      <c r="D33" s="9" t="s">
        <v>33</v>
      </c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ht="13.5" customHeight="1">
      <c r="A34" s="3" t="s">
        <v>151</v>
      </c>
      <c r="B34" s="8">
        <v>15.12</v>
      </c>
      <c r="C34" s="8">
        <v>0.198</v>
      </c>
      <c r="D34" s="9" t="s">
        <v>33</v>
      </c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</row>
    <row r="35" ht="13.5" customHeight="1">
      <c r="A35" s="3" t="s">
        <v>152</v>
      </c>
      <c r="B35" s="8">
        <v>8.96</v>
      </c>
      <c r="C35" s="8">
        <v>0.117</v>
      </c>
      <c r="D35" s="9" t="s">
        <v>33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</row>
    <row r="36" ht="13.5" customHeight="1">
      <c r="A36" s="29" t="s">
        <v>154</v>
      </c>
      <c r="B36" s="16">
        <f t="shared" ref="B36:C36" si="1">SUM(B8:B35)</f>
        <v>7630.39</v>
      </c>
      <c r="C36" s="16">
        <f t="shared" si="1"/>
        <v>100.0005</v>
      </c>
      <c r="D36" s="15" t="s">
        <v>33</v>
      </c>
      <c r="E36" s="54"/>
      <c r="F36" s="54"/>
      <c r="G36" s="54"/>
      <c r="H36" s="54"/>
      <c r="I36" s="54"/>
      <c r="J36" s="54"/>
      <c r="K36" s="9"/>
      <c r="L36" s="54"/>
      <c r="M36" s="54"/>
      <c r="N36" s="54"/>
      <c r="O36" s="54"/>
      <c r="P36" s="54"/>
      <c r="Q36" s="54"/>
      <c r="R36" s="54"/>
      <c r="S36" s="54"/>
      <c r="T36" s="54"/>
    </row>
    <row r="37" ht="13.5" customHeight="1">
      <c r="A37" s="25" t="s">
        <v>57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54"/>
      <c r="S37" s="54"/>
      <c r="T37" s="54"/>
    </row>
    <row r="38" ht="13.5" customHeight="1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T1"/>
  </mergeCells>
  <printOptions/>
  <pageMargins bottom="0.75" footer="0.0" header="0.0" left="0.7" right="0.7" top="0.75"/>
  <pageSetup orientation="landscape"/>
  <headerFooter>
    <oddHeader>&amp;R156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86"/>
    <col customWidth="1" hidden="1" min="2" max="5" width="9.29"/>
    <col customWidth="1" hidden="1" min="6" max="6" width="0.57"/>
    <col customWidth="1" min="7" max="7" width="10.14"/>
    <col customWidth="1" min="8" max="8" width="10.57"/>
    <col customWidth="1" min="9" max="9" width="10.0"/>
    <col customWidth="1" min="10" max="10" width="9.86"/>
    <col customWidth="1" min="11" max="11" width="10.57"/>
    <col customWidth="1" min="12" max="12" width="9.29"/>
    <col customWidth="1" min="13" max="26" width="8.0"/>
  </cols>
  <sheetData>
    <row r="1" ht="13.5" customHeight="1">
      <c r="A1" s="17" t="s">
        <v>168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hidden="1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ht="13.5" customHeight="1">
      <c r="A3" s="18" t="s">
        <v>169</v>
      </c>
      <c r="B3" s="66" t="s">
        <v>170</v>
      </c>
      <c r="C3" s="66" t="s">
        <v>171</v>
      </c>
      <c r="D3" s="66" t="s">
        <v>172</v>
      </c>
      <c r="E3" s="66" t="s">
        <v>173</v>
      </c>
      <c r="F3" s="66" t="s">
        <v>174</v>
      </c>
      <c r="G3" s="66" t="s">
        <v>175</v>
      </c>
      <c r="H3" s="66" t="s">
        <v>2</v>
      </c>
      <c r="I3" s="66" t="s">
        <v>3</v>
      </c>
      <c r="J3" s="66" t="s">
        <v>176</v>
      </c>
      <c r="K3" s="66" t="s">
        <v>177</v>
      </c>
      <c r="M3" s="67"/>
      <c r="N3" s="67"/>
    </row>
    <row r="4" ht="13.5" hidden="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54"/>
      <c r="M4" s="2"/>
      <c r="N4" s="2"/>
    </row>
    <row r="5" ht="13.5" hidden="1" customHeight="1">
      <c r="A5" s="3"/>
      <c r="B5" s="3"/>
      <c r="C5" s="3"/>
      <c r="D5" s="39" t="s">
        <v>178</v>
      </c>
      <c r="E5" s="3"/>
      <c r="F5" s="3"/>
      <c r="G5" s="3"/>
      <c r="H5" s="3"/>
      <c r="I5" s="3"/>
      <c r="J5" s="3"/>
      <c r="K5" s="54"/>
      <c r="M5" s="2"/>
      <c r="N5" s="2"/>
    </row>
    <row r="6" ht="13.5" customHeight="1">
      <c r="A6" s="6" t="s">
        <v>179</v>
      </c>
      <c r="B6" s="39">
        <v>418.4</v>
      </c>
      <c r="C6" s="39">
        <v>246.0</v>
      </c>
      <c r="D6" s="39">
        <f t="shared" ref="D6:F6" si="1">SUM(D7:D8)</f>
        <v>97.8</v>
      </c>
      <c r="E6" s="39">
        <f t="shared" si="1"/>
        <v>79.81</v>
      </c>
      <c r="F6" s="39">
        <f t="shared" si="1"/>
        <v>125.25</v>
      </c>
      <c r="G6" s="39">
        <f>SUM(G7+G8+G9)</f>
        <v>958.64</v>
      </c>
      <c r="H6" s="39">
        <v>1629.14</v>
      </c>
      <c r="I6" s="39">
        <f>SUM(I7:I9)</f>
        <v>2725.4</v>
      </c>
      <c r="J6" s="39">
        <v>3164.96</v>
      </c>
      <c r="K6" s="39">
        <v>3617.3</v>
      </c>
      <c r="M6" s="43"/>
      <c r="N6" s="43"/>
    </row>
    <row r="7" ht="13.5" customHeight="1">
      <c r="A7" s="17" t="s">
        <v>180</v>
      </c>
      <c r="B7" s="39">
        <v>14.85</v>
      </c>
      <c r="C7" s="39">
        <v>25.77</v>
      </c>
      <c r="D7" s="39">
        <v>10.86</v>
      </c>
      <c r="E7" s="39">
        <v>30.07</v>
      </c>
      <c r="F7" s="39">
        <v>33.45</v>
      </c>
      <c r="G7" s="39">
        <v>39.15</v>
      </c>
      <c r="H7" s="39">
        <v>152.76</v>
      </c>
      <c r="I7" s="39">
        <v>278.41</v>
      </c>
      <c r="J7" s="39">
        <v>102.02</v>
      </c>
      <c r="K7" s="39">
        <v>89.4</v>
      </c>
      <c r="M7" s="43"/>
      <c r="N7" s="43"/>
    </row>
    <row r="8" ht="13.5" customHeight="1">
      <c r="A8" s="6" t="s">
        <v>181</v>
      </c>
      <c r="B8" s="39">
        <v>403.59</v>
      </c>
      <c r="C8" s="39">
        <v>220.18</v>
      </c>
      <c r="D8" s="39">
        <v>86.94</v>
      </c>
      <c r="E8" s="39">
        <v>49.74</v>
      </c>
      <c r="F8" s="39">
        <v>91.8</v>
      </c>
      <c r="G8" s="39">
        <v>913.82</v>
      </c>
      <c r="H8" s="39">
        <v>1404.39</v>
      </c>
      <c r="I8" s="39">
        <v>1863.69</v>
      </c>
      <c r="J8" s="39">
        <v>1819.54</v>
      </c>
      <c r="K8" s="39">
        <v>2149.7</v>
      </c>
      <c r="M8" s="43"/>
      <c r="N8" s="43"/>
    </row>
    <row r="9" ht="13.5" customHeight="1">
      <c r="A9" s="25" t="s">
        <v>182</v>
      </c>
      <c r="B9" s="39"/>
      <c r="C9" s="39"/>
      <c r="D9" s="39"/>
      <c r="E9" s="39"/>
      <c r="F9" s="39"/>
      <c r="G9" s="39">
        <v>5.67</v>
      </c>
      <c r="H9" s="39">
        <v>71.99</v>
      </c>
      <c r="I9" s="39">
        <v>583.3</v>
      </c>
      <c r="J9" s="39">
        <v>1191.86</v>
      </c>
      <c r="K9" s="39">
        <v>1328.3</v>
      </c>
      <c r="M9" s="43"/>
      <c r="N9" s="43"/>
    </row>
    <row r="10" ht="13.5" customHeight="1">
      <c r="A10" s="25" t="s">
        <v>183</v>
      </c>
      <c r="B10" s="39"/>
      <c r="C10" s="39"/>
      <c r="D10" s="39"/>
      <c r="E10" s="39"/>
      <c r="F10" s="39"/>
      <c r="G10" s="39"/>
      <c r="H10" s="39"/>
      <c r="I10" s="39"/>
      <c r="J10" s="39">
        <v>51.54</v>
      </c>
      <c r="K10" s="39">
        <v>50.0</v>
      </c>
      <c r="M10" s="43"/>
      <c r="N10" s="43"/>
    </row>
    <row r="11" ht="13.5" customHeight="1">
      <c r="A11" s="3" t="s">
        <v>184</v>
      </c>
      <c r="B11" s="39"/>
      <c r="C11" s="39"/>
      <c r="D11" s="39" t="s">
        <v>185</v>
      </c>
      <c r="E11" s="39"/>
      <c r="F11" s="39"/>
      <c r="G11" s="39"/>
      <c r="H11" s="39"/>
      <c r="I11" s="39"/>
      <c r="J11" s="39"/>
      <c r="K11" s="39"/>
      <c r="M11" s="43"/>
      <c r="N11" s="43"/>
    </row>
    <row r="12" ht="13.5" customHeight="1">
      <c r="A12" s="17" t="s">
        <v>186</v>
      </c>
      <c r="B12" s="39">
        <v>65.0</v>
      </c>
      <c r="C12" s="39">
        <v>78.78</v>
      </c>
      <c r="D12" s="39">
        <v>95.96</v>
      </c>
      <c r="E12" s="39">
        <v>91.86</v>
      </c>
      <c r="F12" s="39">
        <v>102.93</v>
      </c>
      <c r="G12" s="39">
        <f>SUM(G13:G17)</f>
        <v>149.26</v>
      </c>
      <c r="H12" s="39">
        <v>177.17</v>
      </c>
      <c r="I12" s="39">
        <f>SUM(I13:I17)</f>
        <v>195.64</v>
      </c>
      <c r="J12" s="39">
        <v>202.05</v>
      </c>
      <c r="K12" s="39">
        <v>217.2</v>
      </c>
      <c r="M12" s="43"/>
      <c r="N12" s="43"/>
    </row>
    <row r="13" ht="13.5" customHeight="1">
      <c r="A13" s="17" t="s">
        <v>187</v>
      </c>
      <c r="B13" s="39">
        <v>62.46</v>
      </c>
      <c r="C13" s="39">
        <v>76.66</v>
      </c>
      <c r="D13" s="39">
        <v>93.32</v>
      </c>
      <c r="E13" s="39">
        <v>87.48</v>
      </c>
      <c r="F13" s="39">
        <v>98.69</v>
      </c>
      <c r="G13" s="39">
        <v>141.48</v>
      </c>
      <c r="H13" s="39">
        <v>171.02</v>
      </c>
      <c r="I13" s="39">
        <v>189.03</v>
      </c>
      <c r="J13" s="39">
        <v>185.01</v>
      </c>
      <c r="K13" s="39">
        <v>186.1</v>
      </c>
      <c r="M13" s="43"/>
      <c r="N13" s="43"/>
    </row>
    <row r="14" ht="13.5" customHeight="1">
      <c r="A14" s="17" t="s">
        <v>188</v>
      </c>
      <c r="B14" s="40" t="s">
        <v>33</v>
      </c>
      <c r="C14" s="40" t="s">
        <v>189</v>
      </c>
      <c r="D14" s="40" t="s">
        <v>189</v>
      </c>
      <c r="E14" s="40" t="s">
        <v>189</v>
      </c>
      <c r="F14" s="40" t="s">
        <v>33</v>
      </c>
      <c r="G14" s="40" t="s">
        <v>33</v>
      </c>
      <c r="H14" s="40" t="s">
        <v>33</v>
      </c>
      <c r="I14" s="40" t="s">
        <v>33</v>
      </c>
      <c r="J14" s="40" t="s">
        <v>33</v>
      </c>
      <c r="K14" s="40" t="s">
        <v>33</v>
      </c>
      <c r="M14" s="42"/>
      <c r="N14" s="42"/>
    </row>
    <row r="15" ht="13.5" customHeight="1">
      <c r="A15" s="17" t="s">
        <v>181</v>
      </c>
      <c r="B15" s="39">
        <v>2.53</v>
      </c>
      <c r="C15" s="39">
        <v>2.11</v>
      </c>
      <c r="D15" s="39">
        <v>2.64</v>
      </c>
      <c r="E15" s="39">
        <v>4.37</v>
      </c>
      <c r="F15" s="39">
        <v>4.23</v>
      </c>
      <c r="G15" s="39">
        <v>6.89</v>
      </c>
      <c r="H15" s="39">
        <v>3.97</v>
      </c>
      <c r="I15" s="39">
        <v>2.98</v>
      </c>
      <c r="J15" s="39">
        <v>4.13</v>
      </c>
      <c r="K15" s="39">
        <v>16.3</v>
      </c>
      <c r="M15" s="43"/>
      <c r="N15" s="43"/>
    </row>
    <row r="16" ht="13.5" customHeight="1">
      <c r="A16" s="25" t="s">
        <v>190</v>
      </c>
      <c r="B16" s="39"/>
      <c r="C16" s="39"/>
      <c r="D16" s="39"/>
      <c r="E16" s="39"/>
      <c r="F16" s="39"/>
      <c r="G16" s="39">
        <v>0.86</v>
      </c>
      <c r="H16" s="39">
        <v>2.15</v>
      </c>
      <c r="I16" s="39">
        <v>3.58</v>
      </c>
      <c r="J16" s="39">
        <v>12.88</v>
      </c>
      <c r="K16" s="39">
        <v>14.8</v>
      </c>
      <c r="M16" s="43"/>
      <c r="N16" s="43"/>
    </row>
    <row r="17" ht="13.5" customHeight="1">
      <c r="A17" s="17" t="s">
        <v>191</v>
      </c>
      <c r="B17" s="39">
        <v>0.01</v>
      </c>
      <c r="C17" s="39">
        <v>0.01</v>
      </c>
      <c r="D17" s="39">
        <v>0.0</v>
      </c>
      <c r="E17" s="39">
        <v>0.01</v>
      </c>
      <c r="F17" s="39">
        <v>0.01</v>
      </c>
      <c r="G17" s="39">
        <v>0.03</v>
      </c>
      <c r="H17" s="39">
        <v>0.03</v>
      </c>
      <c r="I17" s="39">
        <v>0.05</v>
      </c>
      <c r="J17" s="39">
        <v>0.02</v>
      </c>
      <c r="K17" s="39">
        <v>0.0</v>
      </c>
      <c r="M17" s="43"/>
      <c r="N17" s="43"/>
    </row>
    <row r="18" ht="13.5" customHeight="1">
      <c r="A18" s="3" t="s">
        <v>192</v>
      </c>
      <c r="B18" s="3"/>
      <c r="C18" s="3"/>
      <c r="D18" s="3"/>
      <c r="E18" s="3"/>
      <c r="F18" s="3"/>
      <c r="G18" s="3"/>
      <c r="H18" s="39"/>
      <c r="I18" s="39"/>
      <c r="J18" s="39"/>
      <c r="K18" s="39"/>
      <c r="M18" s="43"/>
      <c r="N18" s="43"/>
    </row>
    <row r="19" ht="13.5" customHeight="1">
      <c r="A19" s="24" t="s">
        <v>193</v>
      </c>
      <c r="B19" s="68">
        <v>88.98</v>
      </c>
      <c r="C19" s="68">
        <v>90.39</v>
      </c>
      <c r="D19" s="68">
        <v>99.74</v>
      </c>
      <c r="E19" s="68">
        <v>94.4</v>
      </c>
      <c r="F19" s="68">
        <v>106.92</v>
      </c>
      <c r="G19" s="68">
        <v>176.02</v>
      </c>
      <c r="H19" s="68">
        <v>215.53</v>
      </c>
      <c r="I19" s="68">
        <f>I12+I6</f>
        <v>2921.04</v>
      </c>
      <c r="J19" s="68">
        <v>290.0</v>
      </c>
      <c r="K19" s="68">
        <v>294.2</v>
      </c>
      <c r="M19" s="43"/>
      <c r="N19" s="43"/>
    </row>
    <row r="20" ht="13.5" customHeight="1">
      <c r="A20" s="17" t="s">
        <v>194</v>
      </c>
      <c r="B20" s="3"/>
      <c r="C20" s="3"/>
      <c r="D20" s="3"/>
      <c r="E20" s="3"/>
      <c r="F20" s="3"/>
      <c r="G20" s="3"/>
      <c r="H20" s="3"/>
      <c r="I20" s="3"/>
      <c r="J20" s="3"/>
      <c r="K20" s="3"/>
    </row>
    <row r="21" ht="13.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3.5" customHeight="1">
      <c r="A22" s="17" t="s">
        <v>40</v>
      </c>
      <c r="B22" s="3"/>
      <c r="C22" s="3"/>
      <c r="D22" s="3"/>
      <c r="E22" s="3"/>
      <c r="F22" s="3"/>
      <c r="G22" s="3"/>
      <c r="H22" s="3"/>
      <c r="I22" s="3"/>
      <c r="J22" s="3"/>
      <c r="K22" s="3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ht="12.75" customHeight="1"/>
    <row r="25" ht="12.75" customHeight="1">
      <c r="A25" s="69"/>
      <c r="B25" s="70"/>
      <c r="C25" s="70"/>
      <c r="D25" s="70"/>
      <c r="E25" s="70"/>
      <c r="F25" s="70"/>
      <c r="G25" s="71"/>
      <c r="H25" s="71"/>
      <c r="I25" s="71"/>
      <c r="J25" s="36"/>
    </row>
    <row r="26" ht="12.75" customHeight="1">
      <c r="A26" s="72"/>
      <c r="B26" s="71"/>
      <c r="C26" s="71"/>
      <c r="D26" s="71"/>
      <c r="E26" s="71"/>
      <c r="F26" s="71"/>
      <c r="G26" s="36"/>
      <c r="H26" s="36"/>
      <c r="I26" s="36"/>
      <c r="J26" s="36"/>
    </row>
    <row r="27" ht="12.75" customHeight="1">
      <c r="A27" s="69"/>
      <c r="B27" s="71"/>
      <c r="C27" s="71"/>
      <c r="D27" s="71"/>
      <c r="E27" s="71"/>
      <c r="F27" s="71"/>
      <c r="G27" s="36"/>
      <c r="H27" s="36"/>
      <c r="I27" s="36"/>
      <c r="J27" s="36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&amp;R157</oddHeader>
  </headerFooter>
  <drawing r:id="rId1"/>
</worksheet>
</file>